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52" windowWidth="20184" windowHeight="4632" activeTab="0"/>
  </bookViews>
  <sheets>
    <sheet name="Buget consolidat" sheetId="1" r:id="rId1"/>
    <sheet name="sursa 02" sheetId="2" r:id="rId2"/>
    <sheet name="sursa 08" sheetId="3" r:id="rId3"/>
    <sheet name="sursa 10" sheetId="4" r:id="rId4"/>
    <sheet name="calculatii consolidat" sheetId="5" state="hidden" r:id="rId5"/>
  </sheets>
  <definedNames>
    <definedName name="_xlnm._FilterDatabase" localSheetId="0" hidden="1">'Buget consolidat'!$D$7:$F$711</definedName>
    <definedName name="_xlnm.Print_Titles" localSheetId="0">'Buget consolidat'!$7:$7</definedName>
    <definedName name="_xlnm.Print_Titles" localSheetId="1">'sursa 02'!$4:$4</definedName>
  </definedNames>
  <calcPr fullCalcOnLoad="1"/>
</workbook>
</file>

<file path=xl/sharedStrings.xml><?xml version="1.0" encoding="utf-8"?>
<sst xmlns="http://schemas.openxmlformats.org/spreadsheetml/2006/main" count="3336" uniqueCount="535">
  <si>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</si>
  <si>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</si>
  <si>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</si>
  <si>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</si>
  <si>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</si>
  <si>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</si>
  <si>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</si>
  <si>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</si>
  <si>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</si>
  <si>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</si>
  <si>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</si>
  <si>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</si>
  <si>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</si>
  <si>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</si>
  <si>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</si>
  <si>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</si>
  <si>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</si>
  <si>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</si>
  <si>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</si>
  <si>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</si>
  <si>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</si>
  <si>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</si>
  <si>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</si>
  <si>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</si>
  <si>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</si>
  <si>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</si>
  <si>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</si>
  <si>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</si>
  <si>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</si>
  <si>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</si>
  <si>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</si>
  <si>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</si>
  <si>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</si>
  <si>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</si>
  <si>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</si>
  <si>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</si>
  <si>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</si>
  <si>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</si>
  <si>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</si>
  <si>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</si>
  <si>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</si>
  <si>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</si>
  <si>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</si>
  <si>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</si>
  <si>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</si>
  <si>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</si>
  <si>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</si>
  <si>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</si>
  <si>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</si>
  <si>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</si>
  <si>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</si>
  <si>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</si>
  <si>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</si>
  <si>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</si>
  <si>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</si>
  <si>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</si>
  <si>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</si>
  <si>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</si>
  <si>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</si>
  <si>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</si>
  <si>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</si>
  <si>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</si>
  <si>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</si>
  <si>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</si>
  <si>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</si>
  <si>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</si>
  <si>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</si>
  <si>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</si>
  <si>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</si>
  <si>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</si>
  <si>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</si>
  <si>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</si>
  <si>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</si>
  <si>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</si>
  <si>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</si>
  <si>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</si>
  <si>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</si>
  <si>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</si>
  <si>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</si>
  <si>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</si>
  <si>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</si>
  <si>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</si>
  <si>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</si>
  <si>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</si>
  <si>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</si>
  <si>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</si>
  <si>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</si>
  <si>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</si>
  <si>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</si>
  <si>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</si>
  <si>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</si>
  <si>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</si>
  <si>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</si>
  <si>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</si>
  <si>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</si>
  <si>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</si>
  <si>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</si>
  <si>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</si>
  <si>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</si>
  <si>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</si>
  <si>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</si>
  <si>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</si>
  <si>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</si>
  <si>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</si>
  <si>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</si>
  <si>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</si>
  <si>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</si>
  <si>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</si>
  <si>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</si>
  <si>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</si>
  <si>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</si>
  <si>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</si>
  <si>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</si>
  <si>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</si>
  <si>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</si>
  <si>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</si>
  <si>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</si>
  <si>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</si>
  <si>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</si>
  <si>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</si>
  <si>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</si>
  <si>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</si>
  <si>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</si>
  <si>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</si>
  <si>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</si>
  <si>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</si>
  <si>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</si>
  <si>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</si>
  <si>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</si>
  <si>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</si>
  <si>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</si>
  <si>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</si>
  <si>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</si>
  <si>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</si>
  <si>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</si>
  <si>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</si>
  <si>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</si>
  <si>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</si>
  <si>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</si>
  <si>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</si>
  <si>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</si>
  <si>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</si>
  <si>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</si>
  <si>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</si>
  <si>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</si>
  <si>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</si>
  <si>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</si>
  <si>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</si>
  <si>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</si>
  <si>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</si>
  <si>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</si>
  <si>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</si>
  <si>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</si>
  <si>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</si>
  <si>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</si>
  <si>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</si>
  <si>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</si>
  <si>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</si>
  <si>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</si>
  <si>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</si>
  <si>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</si>
  <si>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</si>
  <si>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</si>
  <si>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</si>
  <si>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</si>
  <si>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</si>
  <si>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</si>
  <si>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</si>
  <si>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</si>
  <si>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</si>
  <si>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</si>
  <si>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</si>
  <si>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</si>
  <si>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</si>
  <si>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</si>
  <si>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</si>
  <si>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</si>
  <si>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</si>
  <si>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</si>
  <si>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</si>
  <si>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</si>
  <si>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</si>
  <si>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</si>
  <si>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</si>
  <si>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</si>
  <si>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</si>
  <si>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</si>
  <si>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</si>
  <si>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</si>
  <si>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</si>
  <si>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</si>
  <si>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</si>
  <si>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</si>
  <si>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</si>
  <si>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</si>
  <si>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</si>
  <si>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</si>
  <si>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</si>
  <si>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</si>
  <si>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</si>
  <si>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</si>
  <si>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</si>
  <si>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</si>
  <si>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</si>
  <si>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</si>
  <si>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</si>
  <si>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</si>
  <si>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</si>
  <si>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</si>
  <si>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</si>
  <si>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</si>
  <si>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</si>
  <si>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</si>
  <si>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</si>
  <si>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</si>
  <si>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</si>
  <si>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</si>
  <si>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</si>
  <si>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</si>
  <si>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</si>
  <si>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</si>
  <si>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</si>
  <si>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</si>
  <si>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</si>
  <si>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</si>
  <si>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</si>
  <si>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</si>
  <si>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</si>
  <si>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</si>
  <si>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</si>
  <si>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</si>
  <si>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</si>
  <si>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</si>
  <si>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</si>
  <si>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</si>
  <si>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</si>
  <si>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</si>
  <si>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</si>
  <si>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</si>
  <si>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</si>
  <si>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</si>
  <si>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</si>
  <si>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</si>
  <si>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</si>
  <si>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</si>
  <si>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</si>
  <si>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</si>
  <si>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</si>
  <si>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</si>
  <si>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</si>
  <si>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</si>
  <si>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</si>
  <si>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</si>
  <si>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</si>
  <si>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</si>
  <si>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</si>
  <si>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</si>
  <si>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</si>
  <si>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</si>
  <si>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</si>
  <si>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</si>
  <si>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</si>
  <si>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</si>
  <si>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</si>
  <si>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</si>
  <si>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</si>
  <si>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</si>
  <si>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</si>
  <si>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</si>
  <si>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</si>
  <si>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</si>
  <si>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</si>
  <si>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</si>
  <si>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</si>
  <si>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</si>
  <si>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</si>
  <si>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</si>
  <si>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</si>
  <si>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</si>
  <si>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</si>
  <si>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</si>
  <si>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</si>
  <si>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</si>
  <si>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</si>
  <si>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</si>
  <si>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</si>
  <si>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</si>
  <si>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</si>
  <si>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</si>
  <si>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</si>
  <si>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</si>
  <si>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</si>
  <si>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</si>
  <si>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</si>
  <si>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</si>
  <si>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</si>
  <si>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</si>
  <si>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</si>
  <si>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</si>
  <si>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</si>
  <si>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</si>
  <si>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</si>
  <si>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</si>
  <si>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</si>
  <si>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</si>
  <si>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</si>
  <si>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</si>
  <si>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</si>
  <si>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</si>
  <si>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</si>
  <si>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</si>
  <si>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</si>
  <si>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</si>
  <si>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</si>
  <si>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</si>
  <si>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</si>
  <si>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</si>
  <si>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</si>
  <si>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</si>
  <si>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</si>
  <si>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</si>
  <si>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</si>
  <si>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</si>
  <si>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</si>
  <si>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</si>
  <si>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</si>
  <si>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</si>
  <si>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</si>
  <si>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</si>
  <si>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</si>
  <si>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</si>
  <si>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</si>
  <si>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</si>
  <si>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</si>
  <si>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</si>
  <si>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</si>
  <si>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</si>
  <si>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</si>
  <si>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</si>
  <si>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</si>
  <si>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</si>
  <si>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</si>
  <si>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</si>
  <si>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</si>
  <si>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</si>
  <si>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</si>
  <si>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</si>
  <si>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</si>
  <si>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</si>
  <si>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</si>
  <si>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</si>
  <si>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</si>
  <si>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</si>
  <si>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</si>
  <si>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</si>
  <si>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</si>
  <si>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</si>
  <si>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</si>
  <si>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</si>
  <si>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</si>
  <si>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</si>
  <si>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</si>
  <si>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</si>
  <si>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</si>
  <si>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</si>
  <si>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420216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</si>
  <si>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</si>
  <si>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</si>
  <si>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</si>
  <si>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</si>
  <si>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</si>
  <si>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</si>
  <si>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</si>
  <si>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</si>
  <si>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</si>
  <si>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</si>
  <si>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</si>
  <si>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</si>
  <si>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</si>
  <si>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</si>
  <si>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</si>
  <si>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</si>
  <si>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</si>
  <si>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</si>
  <si>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</si>
  <si>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</si>
  <si>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</si>
  <si>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</si>
  <si>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</si>
  <si>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</si>
  <si>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</si>
  <si>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</si>
  <si>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</si>
  <si>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</si>
  <si>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Diverse venituri (cod 36.10.04+36.10.50)</t>
  </si>
  <si>
    <t>3610</t>
  </si>
  <si>
    <t>361050</t>
  </si>
  <si>
    <t>580203</t>
  </si>
  <si>
    <t>Taxe speciale</t>
  </si>
  <si>
    <t>360206</t>
  </si>
  <si>
    <t>Sume alocate pentru stimulentul de risc</t>
  </si>
  <si>
    <t>Transferuri aferente cheltuielilor cu alocatia de hrana pentru personalul din serviciile sociale private aflat in izolare preventiva la locul de munca</t>
  </si>
  <si>
    <t>550173</t>
  </si>
  <si>
    <t>Transferuri curente (cod 51.01.01+51.01.03+51.01.05+51.01.14+51.01.15+51.01.24+51.01.26+51.01.31+51.01.39 + 51.01.46+51.01.49+51.01.60+51.01.61+51.01.64+51.01.76)</t>
  </si>
  <si>
    <t>Amenzi, penalitati si confiscari (cod 35.10.50)</t>
  </si>
  <si>
    <t>Alte amenzi, penalitati si confiscari</t>
  </si>
  <si>
    <t>3510</t>
  </si>
  <si>
    <t>351050</t>
  </si>
  <si>
    <t>Subventii de la bugetul de stat pentru decontarea cheltuielilor pentru carantina</t>
  </si>
  <si>
    <t>420280</t>
  </si>
  <si>
    <t>Prefinantare</t>
  </si>
  <si>
    <t>48020103</t>
  </si>
  <si>
    <t>Venituri din vanzarea unor bunuri apartinand domeniului privat al statului sau al unitatilor administrativ-teritoriale</t>
  </si>
  <si>
    <t>Mecanismele financiare Spatiul Economic European si Norvegian 2014-2021 (58.31.01 la 58.31.03)</t>
  </si>
  <si>
    <t>Finantare externa nerambursabila</t>
  </si>
  <si>
    <t>5831</t>
  </si>
  <si>
    <t>583102</t>
  </si>
  <si>
    <t>BUGETUL PROIECTELOR CU  FINANȚARE NERAMBURSABILĂ</t>
  </si>
  <si>
    <t>Cofinanțare publică acordată în cadrul Mecanismelor financiare Spațiul Economic European și Norvegian 2014-2021</t>
  </si>
  <si>
    <t>Mecanismele financiare Spațiul Economic European și Norvegian 2020-2022</t>
  </si>
  <si>
    <t>48100103</t>
  </si>
  <si>
    <t>Alte venituri din proprietate</t>
  </si>
  <si>
    <t>301050</t>
  </si>
  <si>
    <t>Transferuri catre intreprinderi în cadrul schemelor de ajutor de stat</t>
  </si>
  <si>
    <t>550146</t>
  </si>
  <si>
    <t xml:space="preserve">Buget inițial </t>
  </si>
  <si>
    <t>Influențe</t>
  </si>
  <si>
    <t>Credite de angajament</t>
  </si>
  <si>
    <t>Transferuri catre instritutii publice</t>
  </si>
  <si>
    <t>48100102</t>
  </si>
  <si>
    <t>TITLUL V FONDURI DE REZERVA (cod 50.04)</t>
  </si>
  <si>
    <t>Fond de rezerva bugetara la dispozitia autoritatilor locale</t>
  </si>
  <si>
    <t>50</t>
  </si>
  <si>
    <t>5004</t>
  </si>
  <si>
    <t>Subventii de la bugetul de stat catre bugetele locale pentru finantarea aparaturii medicale si echipamentelor de comunicatii în urgenta în sanatate</t>
  </si>
  <si>
    <t>Transferuri catre institutii publice, din care:</t>
  </si>
  <si>
    <t>Proiecte sport neconsolidabile</t>
  </si>
  <si>
    <t>Subvenţii de la bugetul de stat catre instituții publice  finanțate partial sau integral din venituri proprii pentru proiecte finantate din FEN postaderare aferente perioadei de programare 2014-2020</t>
  </si>
  <si>
    <t>Sume repartizate pentru finantarea institutiilor de spectacole si concerte</t>
  </si>
  <si>
    <t>040206</t>
  </si>
  <si>
    <t>Buget 2022</t>
  </si>
  <si>
    <t>Estimări 2023</t>
  </si>
  <si>
    <t>Estimări 2024</t>
  </si>
  <si>
    <t>Estimări 2025</t>
  </si>
  <si>
    <t>Buget 2021</t>
  </si>
  <si>
    <t>Alte actiuni economice</t>
  </si>
  <si>
    <t>870250</t>
  </si>
  <si>
    <t>Transport rutier (cod 84.02.03.01 la 84.02.03.03)</t>
  </si>
  <si>
    <t>Drumuri si poduri</t>
  </si>
  <si>
    <t>Transport aerian (cod 84.02.06.01+84.02.06.02)</t>
  </si>
  <si>
    <t>Aviatia civila</t>
  </si>
  <si>
    <t>840203</t>
  </si>
  <si>
    <t>84020301</t>
  </si>
  <si>
    <t>840206</t>
  </si>
  <si>
    <t>84020602</t>
  </si>
  <si>
    <t>Alimentare cu apa si amenajari hidrotehnice (cod 70.02.05.01+70.02.05.02)</t>
  </si>
  <si>
    <t>Alimentare cu apa</t>
  </si>
  <si>
    <t>700205</t>
  </si>
  <si>
    <t>70020501</t>
  </si>
  <si>
    <t>Asistenta acordata persoanelor in varsta</t>
  </si>
  <si>
    <t>Asistenta sociala in caz de boli si invaliditati (cod 68.02.05.02)</t>
  </si>
  <si>
    <t>Asistenta sociala in caz de invaliditate</t>
  </si>
  <si>
    <t>Asistenta sociala pentru familie si copii</t>
  </si>
  <si>
    <t>Alte cheltuieli in domeniul asigurarilor si asistentei sociale (cod 68.02.50.50)</t>
  </si>
  <si>
    <t>Alte cheltuieli in domeniul asistentei sociale</t>
  </si>
  <si>
    <t>680204</t>
  </si>
  <si>
    <t>680205</t>
  </si>
  <si>
    <t>68020502</t>
  </si>
  <si>
    <t>680206</t>
  </si>
  <si>
    <t>680250</t>
  </si>
  <si>
    <t>68025050</t>
  </si>
  <si>
    <t>Servicii culturale (cod 67.02.03.02 la 67.02.03.08+67.02.03.12+67.02.03.30)</t>
  </si>
  <si>
    <t>Biblioteci publice comunale, orasenesti, municipale</t>
  </si>
  <si>
    <t>Muzee</t>
  </si>
  <si>
    <t>Institutii publice de spectacole si concerte</t>
  </si>
  <si>
    <t>Centre pentru conservarea si promovarea culturii traditionale</t>
  </si>
  <si>
    <t>Alte servicii în domeniile culturii, recreerii si religiei</t>
  </si>
  <si>
    <t>670203</t>
  </si>
  <si>
    <t>67020302</t>
  </si>
  <si>
    <t>67020303</t>
  </si>
  <si>
    <t>67020304</t>
  </si>
  <si>
    <t>67020308</t>
  </si>
  <si>
    <t>670250</t>
  </si>
  <si>
    <t>Servicii medicale in unitati medicale cu paturi (cod 66.02.06.01+66.02.06.03)</t>
  </si>
  <si>
    <t>Spitale generale</t>
  </si>
  <si>
    <t>Alte cheltuieli in domeniul sanatatii (cod 66.02.50.50)</t>
  </si>
  <si>
    <t>Alte institutii si actiuni sanitare</t>
  </si>
  <si>
    <t>660206</t>
  </si>
  <si>
    <t>66020601</t>
  </si>
  <si>
    <t>660250</t>
  </si>
  <si>
    <t>66025050</t>
  </si>
  <si>
    <t>Servicii publice comunitare de evidenta a persoanelor</t>
  </si>
  <si>
    <t>Alte servicii publice generale</t>
  </si>
  <si>
    <t>540210</t>
  </si>
  <si>
    <t>540250</t>
  </si>
  <si>
    <t>Autoritati executive si legislative (cod 51.02.01.03)</t>
  </si>
  <si>
    <t>Autoritati executive</t>
  </si>
  <si>
    <t>510201</t>
  </si>
  <si>
    <t>51020103</t>
  </si>
  <si>
    <t>Alte cheltuieli in domeniul transporturilor</t>
  </si>
  <si>
    <t>840250</t>
  </si>
  <si>
    <t>Agricultura (cod 83.02.03.03+83.02.03.07+83.02.03.30)</t>
  </si>
  <si>
    <t>Alte cheltuieli în domeniul agriculturii</t>
  </si>
  <si>
    <t>830203</t>
  </si>
  <si>
    <t>83020330</t>
  </si>
  <si>
    <t>Salubritate si gestiunea deseurilor (cod 74.02.05.01+74.02.05.02)</t>
  </si>
  <si>
    <t>Colectarea, tratarea si distrugerea deseurilor</t>
  </si>
  <si>
    <t>740205</t>
  </si>
  <si>
    <t>74020502</t>
  </si>
  <si>
    <t>Servicii recreative si sportive (cod 67.02.05.01 la 67.02.05.03)</t>
  </si>
  <si>
    <t>Sport</t>
  </si>
  <si>
    <t>Servicii religioase</t>
  </si>
  <si>
    <t>670205</t>
  </si>
  <si>
    <t>67020501</t>
  </si>
  <si>
    <t>670206</t>
  </si>
  <si>
    <t>Servicii medicale in unitati sanitare cu paturi (cod 66.02.06.01+66.02.06.03)</t>
  </si>
  <si>
    <t>Invatamant nedefinibil prin nivel (cod 65.02.07.04)</t>
  </si>
  <si>
    <t>Învatamânt special</t>
  </si>
  <si>
    <t>Alte cheltuieli în domeniul învatamântului</t>
  </si>
  <si>
    <t>650207</t>
  </si>
  <si>
    <t>65020704</t>
  </si>
  <si>
    <t>650250</t>
  </si>
  <si>
    <t>Alte cheltuieli în domeniul transporturilor</t>
  </si>
  <si>
    <t>540205</t>
  </si>
  <si>
    <t>Buget rectificat</t>
  </si>
  <si>
    <t>III. OPERAȚIUNI FINANCIARE (cod 40.08)</t>
  </si>
  <si>
    <t>0016</t>
  </si>
  <si>
    <t xml:space="preserve">Încasări din rambursarea împrumuturilor acordate </t>
  </si>
  <si>
    <t>Sume utilizate de asministrațiile locale din excedentul anului precedent pentru secțiunea de dezvoltare</t>
  </si>
  <si>
    <t>Sume utilizate de asministrațiile locale din excedentul anului precedent pentru efectuarea de cheltuieli</t>
  </si>
  <si>
    <t>4008</t>
  </si>
  <si>
    <t>400815</t>
  </si>
  <si>
    <t>40081502</t>
  </si>
  <si>
    <t>Sume utilizate de administrațiile locale din excedentul anului precedent pentru secțiunea de dezvoltare</t>
  </si>
  <si>
    <t>Sume utilizate de administrațiile locale din excedentul anului precedent pentru efectuarea de cheltuieli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</si>
</sst>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3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3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3" fillId="0" borderId="1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left"/>
    </xf>
    <xf numFmtId="49" fontId="3" fillId="0" borderId="10" xfId="53" applyNumberFormat="1" applyFont="1" applyFill="1" applyBorder="1" applyAlignment="1">
      <alignment horizontal="left" vertical="center"/>
      <protection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_mach03" xfId="52"/>
    <cellStyle name="Normal_Machete buget 99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9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57.57421875" style="11" customWidth="1"/>
    <col min="2" max="2" width="10.7109375" style="10" bestFit="1" customWidth="1"/>
    <col min="3" max="3" width="14.421875" style="10" hidden="1" customWidth="1"/>
    <col min="4" max="4" width="13.421875" style="10" customWidth="1"/>
    <col min="5" max="5" width="12.421875" style="10" customWidth="1"/>
    <col min="6" max="6" width="13.421875" style="10" customWidth="1"/>
    <col min="7" max="7" width="12.421875" style="10" hidden="1" customWidth="1"/>
    <col min="8" max="10" width="13.421875" style="10" hidden="1" customWidth="1"/>
    <col min="11" max="11" width="9.140625" style="10" customWidth="1"/>
    <col min="12" max="12" width="13.421875" style="10" bestFit="1" customWidth="1"/>
    <col min="13" max="16384" width="9.140625" style="10" customWidth="1"/>
  </cols>
  <sheetData>
    <row r="1" s="19" customFormat="1" ht="12.75">
      <c r="A1" s="18" t="s">
        <v>366</v>
      </c>
    </row>
    <row r="2" s="19" customFormat="1" ht="12.75">
      <c r="A2" s="18" t="s">
        <v>367</v>
      </c>
    </row>
    <row r="3" s="19" customFormat="1" ht="12.75">
      <c r="A3" s="18" t="s">
        <v>368</v>
      </c>
    </row>
    <row r="4" spans="1:3" ht="12.75">
      <c r="A4" s="29"/>
      <c r="B4" s="29"/>
      <c r="C4" s="21"/>
    </row>
    <row r="5" spans="1:10" ht="12.75">
      <c r="A5" s="30" t="s">
        <v>354</v>
      </c>
      <c r="B5" s="30"/>
      <c r="C5" s="30"/>
      <c r="D5" s="30"/>
      <c r="E5" s="30"/>
      <c r="F5" s="30"/>
      <c r="G5" s="30"/>
      <c r="H5" s="30"/>
      <c r="I5" s="30"/>
      <c r="J5" s="30"/>
    </row>
    <row r="6" spans="1:6" ht="12.75">
      <c r="A6" s="6"/>
      <c r="B6" s="1"/>
      <c r="C6" s="1"/>
      <c r="D6" s="1"/>
      <c r="E6" s="1"/>
      <c r="F6" s="1"/>
    </row>
    <row r="7" spans="1:10" ht="26.25">
      <c r="A7" s="2" t="s">
        <v>1</v>
      </c>
      <c r="B7" s="2" t="s">
        <v>2</v>
      </c>
      <c r="C7" s="3" t="s">
        <v>427</v>
      </c>
      <c r="D7" s="3" t="s">
        <v>425</v>
      </c>
      <c r="E7" s="3" t="s">
        <v>426</v>
      </c>
      <c r="F7" s="3" t="s">
        <v>444</v>
      </c>
      <c r="G7" s="3" t="s">
        <v>440</v>
      </c>
      <c r="H7" s="3" t="s">
        <v>441</v>
      </c>
      <c r="I7" s="3" t="s">
        <v>442</v>
      </c>
      <c r="J7" s="3" t="s">
        <v>443</v>
      </c>
    </row>
    <row r="8" spans="1:12" ht="26.25">
      <c r="A8" s="7" t="s">
        <v>140</v>
      </c>
      <c r="B8" s="4" t="s">
        <v>141</v>
      </c>
      <c r="C8" s="5">
        <f aca="true" t="shared" si="0" ref="C8:J8">C14+C19+C23+C28+C33+C42+C46+C50+C56+C65+C77+C87+C89</f>
        <v>0</v>
      </c>
      <c r="D8" s="5">
        <f>D14+D19+D23+D28+D33+D42+D46+D50+D56+D65+D77+D87+D89+D60</f>
        <v>877577000</v>
      </c>
      <c r="E8" s="5">
        <f>E14+E19+E23+E28+E33+E42+E46+E50+E56+E65+E77+E87+E89+E60</f>
        <v>0</v>
      </c>
      <c r="F8" s="5">
        <f>F14+F19+F23+F28+F33+F42+F46+F50+F56+F65+F77+F87+F89+F60</f>
        <v>877577000</v>
      </c>
      <c r="G8" s="5">
        <f t="shared" si="0"/>
        <v>877577000</v>
      </c>
      <c r="H8" s="5">
        <f t="shared" si="0"/>
        <v>997322000</v>
      </c>
      <c r="I8" s="5">
        <f t="shared" si="0"/>
        <v>1005316000</v>
      </c>
      <c r="J8" s="5">
        <f t="shared" si="0"/>
        <v>1027386000</v>
      </c>
      <c r="L8" s="12"/>
    </row>
    <row r="9" spans="1:12" ht="12.75">
      <c r="A9" s="7" t="s">
        <v>142</v>
      </c>
      <c r="B9" s="4" t="s">
        <v>143</v>
      </c>
      <c r="C9" s="5">
        <f aca="true" t="shared" si="1" ref="C9:J9">C10-C19</f>
        <v>0</v>
      </c>
      <c r="D9" s="5">
        <f>D10-D19</f>
        <v>410707000</v>
      </c>
      <c r="E9" s="5">
        <f t="shared" si="1"/>
        <v>0</v>
      </c>
      <c r="F9" s="5">
        <f>F10-F19</f>
        <v>410707000</v>
      </c>
      <c r="G9" s="5">
        <f t="shared" si="1"/>
        <v>410707000</v>
      </c>
      <c r="H9" s="5">
        <f t="shared" si="1"/>
        <v>457357000</v>
      </c>
      <c r="I9" s="5">
        <f t="shared" si="1"/>
        <v>487861000</v>
      </c>
      <c r="J9" s="5">
        <f t="shared" si="1"/>
        <v>500240000</v>
      </c>
      <c r="L9" s="12"/>
    </row>
    <row r="10" spans="1:12" ht="12.75">
      <c r="A10" s="7" t="s">
        <v>144</v>
      </c>
      <c r="B10" s="4" t="s">
        <v>6</v>
      </c>
      <c r="C10" s="5">
        <f aca="true" t="shared" si="2" ref="C10:J10">C11+C26</f>
        <v>0</v>
      </c>
      <c r="D10" s="5">
        <f>D11+D26</f>
        <v>623772000</v>
      </c>
      <c r="E10" s="5">
        <f t="shared" si="2"/>
        <v>0</v>
      </c>
      <c r="F10" s="5">
        <f>F11+F26</f>
        <v>623772000</v>
      </c>
      <c r="G10" s="5">
        <f t="shared" si="2"/>
        <v>623772000</v>
      </c>
      <c r="H10" s="5">
        <f t="shared" si="2"/>
        <v>621792000</v>
      </c>
      <c r="I10" s="5">
        <f t="shared" si="2"/>
        <v>619647000</v>
      </c>
      <c r="J10" s="5">
        <f t="shared" si="2"/>
        <v>632077000</v>
      </c>
      <c r="L10" s="12"/>
    </row>
    <row r="11" spans="1:12" ht="12.75">
      <c r="A11" s="7" t="s">
        <v>145</v>
      </c>
      <c r="B11" s="4" t="s">
        <v>146</v>
      </c>
      <c r="C11" s="5">
        <f aca="true" t="shared" si="3" ref="C11:J11">C12+C18</f>
        <v>0</v>
      </c>
      <c r="D11" s="5">
        <f>D12+D18</f>
        <v>340930000</v>
      </c>
      <c r="E11" s="5">
        <f t="shared" si="3"/>
        <v>0</v>
      </c>
      <c r="F11" s="5">
        <f>F12+F18</f>
        <v>340930000</v>
      </c>
      <c r="G11" s="5">
        <f t="shared" si="3"/>
        <v>340930000</v>
      </c>
      <c r="H11" s="5">
        <f t="shared" si="3"/>
        <v>333630000</v>
      </c>
      <c r="I11" s="5">
        <f t="shared" si="3"/>
        <v>323707000</v>
      </c>
      <c r="J11" s="5">
        <f t="shared" si="3"/>
        <v>328736000</v>
      </c>
      <c r="L11" s="12"/>
    </row>
    <row r="12" spans="1:10" ht="26.25">
      <c r="A12" s="7" t="s">
        <v>147</v>
      </c>
      <c r="B12" s="4" t="s">
        <v>148</v>
      </c>
      <c r="C12" s="5">
        <f aca="true" t="shared" si="4" ref="C12:J13">C13</f>
        <v>0</v>
      </c>
      <c r="D12" s="5">
        <f t="shared" si="4"/>
        <v>126445000</v>
      </c>
      <c r="E12" s="5">
        <f t="shared" si="4"/>
        <v>0</v>
      </c>
      <c r="F12" s="5">
        <f t="shared" si="4"/>
        <v>126445000</v>
      </c>
      <c r="G12" s="5">
        <f t="shared" si="4"/>
        <v>126445000</v>
      </c>
      <c r="H12" s="5">
        <f t="shared" si="4"/>
        <v>167658000</v>
      </c>
      <c r="I12" s="5">
        <f t="shared" si="4"/>
        <v>190342000</v>
      </c>
      <c r="J12" s="5">
        <f t="shared" si="4"/>
        <v>195281000</v>
      </c>
    </row>
    <row r="13" spans="1:10" ht="26.25">
      <c r="A13" s="7" t="s">
        <v>149</v>
      </c>
      <c r="B13" s="4" t="s">
        <v>150</v>
      </c>
      <c r="C13" s="5">
        <f t="shared" si="4"/>
        <v>0</v>
      </c>
      <c r="D13" s="5">
        <f t="shared" si="4"/>
        <v>126445000</v>
      </c>
      <c r="E13" s="5">
        <f t="shared" si="4"/>
        <v>0</v>
      </c>
      <c r="F13" s="5">
        <f t="shared" si="4"/>
        <v>126445000</v>
      </c>
      <c r="G13" s="5">
        <f t="shared" si="4"/>
        <v>126445000</v>
      </c>
      <c r="H13" s="5">
        <f t="shared" si="4"/>
        <v>167658000</v>
      </c>
      <c r="I13" s="5">
        <f t="shared" si="4"/>
        <v>190342000</v>
      </c>
      <c r="J13" s="5">
        <f t="shared" si="4"/>
        <v>195281000</v>
      </c>
    </row>
    <row r="14" spans="1:10" ht="26.25">
      <c r="A14" s="7" t="s">
        <v>151</v>
      </c>
      <c r="B14" s="4" t="s">
        <v>152</v>
      </c>
      <c r="C14" s="5">
        <f>C15+C16</f>
        <v>0</v>
      </c>
      <c r="D14" s="5">
        <f>D15+D16+D17</f>
        <v>126445000</v>
      </c>
      <c r="E14" s="5">
        <f aca="true" t="shared" si="5" ref="E14:J14">E15+E16+E17</f>
        <v>0</v>
      </c>
      <c r="F14" s="5">
        <f>F15+F16+F17</f>
        <v>126445000</v>
      </c>
      <c r="G14" s="5">
        <f t="shared" si="5"/>
        <v>126445000</v>
      </c>
      <c r="H14" s="5">
        <f t="shared" si="5"/>
        <v>167658000</v>
      </c>
      <c r="I14" s="5">
        <f t="shared" si="5"/>
        <v>190342000</v>
      </c>
      <c r="J14" s="5">
        <f t="shared" si="5"/>
        <v>195281000</v>
      </c>
    </row>
    <row r="15" spans="1:10" ht="12.75">
      <c r="A15" s="7" t="s">
        <v>153</v>
      </c>
      <c r="B15" s="4" t="s">
        <v>154</v>
      </c>
      <c r="C15" s="5">
        <f aca="true" t="shared" si="6" ref="C15:F16">C354</f>
        <v>0</v>
      </c>
      <c r="D15" s="5">
        <f t="shared" si="6"/>
        <v>110916000</v>
      </c>
      <c r="E15" s="5">
        <f t="shared" si="6"/>
        <v>0</v>
      </c>
      <c r="F15" s="5">
        <f t="shared" si="6"/>
        <v>110916000</v>
      </c>
      <c r="G15" s="5">
        <f aca="true" t="shared" si="7" ref="G15:J17">G354</f>
        <v>110916000</v>
      </c>
      <c r="H15" s="5">
        <f t="shared" si="7"/>
        <v>123257000</v>
      </c>
      <c r="I15" s="5">
        <f t="shared" si="7"/>
        <v>143240000</v>
      </c>
      <c r="J15" s="5">
        <f t="shared" si="7"/>
        <v>148179000</v>
      </c>
    </row>
    <row r="16" spans="1:10" ht="26.25">
      <c r="A16" s="7" t="s">
        <v>155</v>
      </c>
      <c r="B16" s="4" t="s">
        <v>156</v>
      </c>
      <c r="C16" s="5">
        <f t="shared" si="6"/>
        <v>0</v>
      </c>
      <c r="D16" s="5">
        <f t="shared" si="6"/>
        <v>15529000</v>
      </c>
      <c r="E16" s="5">
        <f t="shared" si="6"/>
        <v>0</v>
      </c>
      <c r="F16" s="5">
        <f t="shared" si="6"/>
        <v>15529000</v>
      </c>
      <c r="G16" s="5">
        <f t="shared" si="7"/>
        <v>15529000</v>
      </c>
      <c r="H16" s="5">
        <f t="shared" si="7"/>
        <v>29697000</v>
      </c>
      <c r="I16" s="5">
        <f t="shared" si="7"/>
        <v>32398000</v>
      </c>
      <c r="J16" s="5">
        <f t="shared" si="7"/>
        <v>32398000</v>
      </c>
    </row>
    <row r="17" spans="1:10" ht="26.25">
      <c r="A17" s="7" t="s">
        <v>438</v>
      </c>
      <c r="B17" s="22" t="s">
        <v>439</v>
      </c>
      <c r="C17" s="5"/>
      <c r="D17" s="5">
        <f>D356</f>
        <v>0</v>
      </c>
      <c r="E17" s="5">
        <f>E356</f>
        <v>0</v>
      </c>
      <c r="F17" s="5">
        <f>F356</f>
        <v>0</v>
      </c>
      <c r="G17" s="5">
        <f t="shared" si="7"/>
        <v>0</v>
      </c>
      <c r="H17" s="5">
        <f t="shared" si="7"/>
        <v>14704000</v>
      </c>
      <c r="I17" s="5">
        <f t="shared" si="7"/>
        <v>14704000</v>
      </c>
      <c r="J17" s="5">
        <f t="shared" si="7"/>
        <v>14704000</v>
      </c>
    </row>
    <row r="18" spans="1:10" ht="26.25">
      <c r="A18" s="7" t="s">
        <v>157</v>
      </c>
      <c r="B18" s="4" t="s">
        <v>158</v>
      </c>
      <c r="C18" s="5">
        <f aca="true" t="shared" si="8" ref="C18:J18">C19+C23</f>
        <v>0</v>
      </c>
      <c r="D18" s="5">
        <f>D19+D23</f>
        <v>214485000</v>
      </c>
      <c r="E18" s="5">
        <f t="shared" si="8"/>
        <v>0</v>
      </c>
      <c r="F18" s="5">
        <f>F19+F23</f>
        <v>214485000</v>
      </c>
      <c r="G18" s="5">
        <f t="shared" si="8"/>
        <v>214485000</v>
      </c>
      <c r="H18" s="5">
        <f t="shared" si="8"/>
        <v>165972000</v>
      </c>
      <c r="I18" s="5">
        <f t="shared" si="8"/>
        <v>133365000</v>
      </c>
      <c r="J18" s="5">
        <f t="shared" si="8"/>
        <v>133455000</v>
      </c>
    </row>
    <row r="19" spans="1:10" ht="26.25">
      <c r="A19" s="7" t="s">
        <v>159</v>
      </c>
      <c r="B19" s="4" t="s">
        <v>160</v>
      </c>
      <c r="C19" s="5">
        <f aca="true" t="shared" si="9" ref="C19:J19">C20+C21+C22</f>
        <v>0</v>
      </c>
      <c r="D19" s="5">
        <f>D20+D21+D22</f>
        <v>213065000</v>
      </c>
      <c r="E19" s="5">
        <f t="shared" si="9"/>
        <v>0</v>
      </c>
      <c r="F19" s="5">
        <f>F20+F21+F22</f>
        <v>213065000</v>
      </c>
      <c r="G19" s="5">
        <f t="shared" si="9"/>
        <v>213065000</v>
      </c>
      <c r="H19" s="5">
        <f t="shared" si="9"/>
        <v>164435000</v>
      </c>
      <c r="I19" s="5">
        <f t="shared" si="9"/>
        <v>131786000</v>
      </c>
      <c r="J19" s="5">
        <f t="shared" si="9"/>
        <v>131837000</v>
      </c>
    </row>
    <row r="20" spans="1:10" ht="26.25">
      <c r="A20" s="7" t="s">
        <v>161</v>
      </c>
      <c r="B20" s="4" t="s">
        <v>162</v>
      </c>
      <c r="C20" s="5">
        <f aca="true" t="shared" si="10" ref="C20:D22">C359</f>
        <v>0</v>
      </c>
      <c r="D20" s="5">
        <f t="shared" si="10"/>
        <v>121480000</v>
      </c>
      <c r="E20" s="5">
        <f aca="true" t="shared" si="11" ref="E20:F22">E359</f>
        <v>0</v>
      </c>
      <c r="F20" s="5">
        <f t="shared" si="11"/>
        <v>121480000</v>
      </c>
      <c r="G20" s="5">
        <f aca="true" t="shared" si="12" ref="G20:J22">G359</f>
        <v>121480000</v>
      </c>
      <c r="H20" s="5">
        <f t="shared" si="12"/>
        <v>127450000</v>
      </c>
      <c r="I20" s="5">
        <f t="shared" si="12"/>
        <v>112289000</v>
      </c>
      <c r="J20" s="5">
        <f t="shared" si="12"/>
        <v>112340000</v>
      </c>
    </row>
    <row r="21" spans="1:10" ht="12.75">
      <c r="A21" s="7" t="s">
        <v>163</v>
      </c>
      <c r="B21" s="4" t="s">
        <v>164</v>
      </c>
      <c r="C21" s="5">
        <f t="shared" si="10"/>
        <v>0</v>
      </c>
      <c r="D21" s="5">
        <f t="shared" si="10"/>
        <v>12500000</v>
      </c>
      <c r="E21" s="5">
        <f t="shared" si="11"/>
        <v>0</v>
      </c>
      <c r="F21" s="5">
        <f t="shared" si="11"/>
        <v>12500000</v>
      </c>
      <c r="G21" s="5">
        <f t="shared" si="12"/>
        <v>12500000</v>
      </c>
      <c r="H21" s="5">
        <f t="shared" si="12"/>
        <v>12500000</v>
      </c>
      <c r="I21" s="5">
        <f t="shared" si="12"/>
        <v>12500000</v>
      </c>
      <c r="J21" s="5">
        <f t="shared" si="12"/>
        <v>12500000</v>
      </c>
    </row>
    <row r="22" spans="1:10" ht="26.25">
      <c r="A22" s="7" t="s">
        <v>165</v>
      </c>
      <c r="B22" s="4" t="s">
        <v>166</v>
      </c>
      <c r="C22" s="5">
        <f t="shared" si="10"/>
        <v>0</v>
      </c>
      <c r="D22" s="5">
        <f t="shared" si="10"/>
        <v>79085000</v>
      </c>
      <c r="E22" s="5">
        <f t="shared" si="11"/>
        <v>0</v>
      </c>
      <c r="F22" s="5">
        <f t="shared" si="11"/>
        <v>79085000</v>
      </c>
      <c r="G22" s="5">
        <f t="shared" si="12"/>
        <v>79085000</v>
      </c>
      <c r="H22" s="5">
        <f t="shared" si="12"/>
        <v>24485000</v>
      </c>
      <c r="I22" s="5">
        <f t="shared" si="12"/>
        <v>6997000</v>
      </c>
      <c r="J22" s="5">
        <f t="shared" si="12"/>
        <v>6997000</v>
      </c>
    </row>
    <row r="23" spans="1:10" ht="26.25">
      <c r="A23" s="7" t="s">
        <v>167</v>
      </c>
      <c r="B23" s="4" t="s">
        <v>168</v>
      </c>
      <c r="C23" s="5">
        <f aca="true" t="shared" si="13" ref="C23:J23">C24+C25</f>
        <v>0</v>
      </c>
      <c r="D23" s="5">
        <f>D24+D25</f>
        <v>1420000</v>
      </c>
      <c r="E23" s="5">
        <f t="shared" si="13"/>
        <v>0</v>
      </c>
      <c r="F23" s="5">
        <f>F24+F25</f>
        <v>1420000</v>
      </c>
      <c r="G23" s="5">
        <f t="shared" si="13"/>
        <v>1420000</v>
      </c>
      <c r="H23" s="5">
        <f t="shared" si="13"/>
        <v>1537000</v>
      </c>
      <c r="I23" s="5">
        <f t="shared" si="13"/>
        <v>1579000</v>
      </c>
      <c r="J23" s="5">
        <f t="shared" si="13"/>
        <v>1618000</v>
      </c>
    </row>
    <row r="24" spans="1:10" ht="26.25">
      <c r="A24" s="7" t="s">
        <v>169</v>
      </c>
      <c r="B24" s="4" t="s">
        <v>170</v>
      </c>
      <c r="C24" s="5">
        <f aca="true" t="shared" si="14" ref="C24:F25">C363</f>
        <v>0</v>
      </c>
      <c r="D24" s="5">
        <f t="shared" si="14"/>
        <v>100000</v>
      </c>
      <c r="E24" s="5">
        <f t="shared" si="14"/>
        <v>0</v>
      </c>
      <c r="F24" s="5">
        <f t="shared" si="14"/>
        <v>100000</v>
      </c>
      <c r="G24" s="5">
        <f aca="true" t="shared" si="15" ref="G24:J25">G363</f>
        <v>100000</v>
      </c>
      <c r="H24" s="5">
        <f t="shared" si="15"/>
        <v>108000</v>
      </c>
      <c r="I24" s="5">
        <f t="shared" si="15"/>
        <v>111000</v>
      </c>
      <c r="J24" s="5">
        <f t="shared" si="15"/>
        <v>114000</v>
      </c>
    </row>
    <row r="25" spans="1:10" ht="26.25">
      <c r="A25" s="7" t="s">
        <v>171</v>
      </c>
      <c r="B25" s="4" t="s">
        <v>172</v>
      </c>
      <c r="C25" s="5">
        <f t="shared" si="14"/>
        <v>0</v>
      </c>
      <c r="D25" s="5">
        <f t="shared" si="14"/>
        <v>1320000</v>
      </c>
      <c r="E25" s="5">
        <f t="shared" si="14"/>
        <v>0</v>
      </c>
      <c r="F25" s="5">
        <f t="shared" si="14"/>
        <v>1320000</v>
      </c>
      <c r="G25" s="5">
        <f t="shared" si="15"/>
        <v>1320000</v>
      </c>
      <c r="H25" s="5">
        <f t="shared" si="15"/>
        <v>1429000</v>
      </c>
      <c r="I25" s="5">
        <f t="shared" si="15"/>
        <v>1468000</v>
      </c>
      <c r="J25" s="5">
        <f t="shared" si="15"/>
        <v>1504000</v>
      </c>
    </row>
    <row r="26" spans="1:10" ht="12.75">
      <c r="A26" s="7" t="s">
        <v>173</v>
      </c>
      <c r="B26" s="4" t="s">
        <v>8</v>
      </c>
      <c r="C26" s="5">
        <f aca="true" t="shared" si="16" ref="C26:J26">C27+C32</f>
        <v>0</v>
      </c>
      <c r="D26" s="5">
        <f>D27+D32</f>
        <v>282842000</v>
      </c>
      <c r="E26" s="5">
        <f t="shared" si="16"/>
        <v>0</v>
      </c>
      <c r="F26" s="5">
        <f>F27+F32</f>
        <v>282842000</v>
      </c>
      <c r="G26" s="5">
        <f t="shared" si="16"/>
        <v>282842000</v>
      </c>
      <c r="H26" s="5">
        <f t="shared" si="16"/>
        <v>288162000</v>
      </c>
      <c r="I26" s="5">
        <f t="shared" si="16"/>
        <v>295940000</v>
      </c>
      <c r="J26" s="5">
        <f t="shared" si="16"/>
        <v>303341000</v>
      </c>
    </row>
    <row r="27" spans="1:10" ht="12.75">
      <c r="A27" s="7" t="s">
        <v>174</v>
      </c>
      <c r="B27" s="4" t="s">
        <v>10</v>
      </c>
      <c r="C27" s="5">
        <f aca="true" t="shared" si="17" ref="C27:J29">C28</f>
        <v>0</v>
      </c>
      <c r="D27" s="5">
        <f t="shared" si="17"/>
        <v>1000000</v>
      </c>
      <c r="E27" s="5">
        <f t="shared" si="17"/>
        <v>0</v>
      </c>
      <c r="F27" s="5">
        <f t="shared" si="17"/>
        <v>1000000</v>
      </c>
      <c r="G27" s="5">
        <f t="shared" si="17"/>
        <v>1000000</v>
      </c>
      <c r="H27" s="5">
        <f t="shared" si="17"/>
        <v>1138000</v>
      </c>
      <c r="I27" s="5">
        <f t="shared" si="17"/>
        <v>1169000</v>
      </c>
      <c r="J27" s="5">
        <f t="shared" si="17"/>
        <v>1198000</v>
      </c>
    </row>
    <row r="28" spans="1:10" ht="26.25">
      <c r="A28" s="7" t="s">
        <v>175</v>
      </c>
      <c r="B28" s="4" t="s">
        <v>176</v>
      </c>
      <c r="C28" s="5">
        <f aca="true" t="shared" si="18" ref="C28:J28">C29+C31</f>
        <v>0</v>
      </c>
      <c r="D28" s="5">
        <f>D29+D31</f>
        <v>1000000</v>
      </c>
      <c r="E28" s="5">
        <f t="shared" si="18"/>
        <v>0</v>
      </c>
      <c r="F28" s="5">
        <f>F29+F31</f>
        <v>1000000</v>
      </c>
      <c r="G28" s="5">
        <f t="shared" si="18"/>
        <v>1000000</v>
      </c>
      <c r="H28" s="5">
        <f t="shared" si="18"/>
        <v>1138000</v>
      </c>
      <c r="I28" s="5">
        <f t="shared" si="18"/>
        <v>1169000</v>
      </c>
      <c r="J28" s="5">
        <f t="shared" si="18"/>
        <v>1198000</v>
      </c>
    </row>
    <row r="29" spans="1:10" ht="12.75">
      <c r="A29" s="7" t="s">
        <v>177</v>
      </c>
      <c r="B29" s="4" t="s">
        <v>178</v>
      </c>
      <c r="C29" s="5">
        <f t="shared" si="17"/>
        <v>0</v>
      </c>
      <c r="D29" s="5">
        <f t="shared" si="17"/>
        <v>1000000</v>
      </c>
      <c r="E29" s="5">
        <f t="shared" si="17"/>
        <v>0</v>
      </c>
      <c r="F29" s="5">
        <f t="shared" si="17"/>
        <v>1000000</v>
      </c>
      <c r="G29" s="5">
        <f t="shared" si="17"/>
        <v>1000000</v>
      </c>
      <c r="H29" s="5">
        <f t="shared" si="17"/>
        <v>1138000</v>
      </c>
      <c r="I29" s="5">
        <f t="shared" si="17"/>
        <v>1169000</v>
      </c>
      <c r="J29" s="5">
        <f t="shared" si="17"/>
        <v>1198000</v>
      </c>
    </row>
    <row r="30" spans="1:10" ht="12.75">
      <c r="A30" s="7" t="s">
        <v>15</v>
      </c>
      <c r="B30" s="4" t="s">
        <v>179</v>
      </c>
      <c r="C30" s="5">
        <f aca="true" t="shared" si="19" ref="C30:F31">C369</f>
        <v>0</v>
      </c>
      <c r="D30" s="5">
        <f t="shared" si="19"/>
        <v>1000000</v>
      </c>
      <c r="E30" s="5">
        <f t="shared" si="19"/>
        <v>0</v>
      </c>
      <c r="F30" s="5">
        <f t="shared" si="19"/>
        <v>1000000</v>
      </c>
      <c r="G30" s="5">
        <f aca="true" t="shared" si="20" ref="G30:J31">G369</f>
        <v>1000000</v>
      </c>
      <c r="H30" s="5">
        <f t="shared" si="20"/>
        <v>1138000</v>
      </c>
      <c r="I30" s="5">
        <f t="shared" si="20"/>
        <v>1169000</v>
      </c>
      <c r="J30" s="5">
        <f t="shared" si="20"/>
        <v>1198000</v>
      </c>
    </row>
    <row r="31" spans="1:10" ht="14.25">
      <c r="A31" s="7" t="s">
        <v>421</v>
      </c>
      <c r="B31" s="4" t="s">
        <v>422</v>
      </c>
      <c r="C31" s="5">
        <f t="shared" si="19"/>
        <v>0</v>
      </c>
      <c r="D31" s="5">
        <f t="shared" si="19"/>
        <v>0</v>
      </c>
      <c r="E31" s="5">
        <f t="shared" si="19"/>
        <v>0</v>
      </c>
      <c r="F31" s="5">
        <f t="shared" si="19"/>
        <v>0</v>
      </c>
      <c r="G31" s="5">
        <f t="shared" si="20"/>
        <v>0</v>
      </c>
      <c r="H31" s="5">
        <f t="shared" si="20"/>
        <v>0</v>
      </c>
      <c r="I31" s="5">
        <f t="shared" si="20"/>
        <v>0</v>
      </c>
      <c r="J31" s="5">
        <f t="shared" si="20"/>
        <v>0</v>
      </c>
    </row>
    <row r="32" spans="1:10" ht="26.25">
      <c r="A32" s="7" t="s">
        <v>180</v>
      </c>
      <c r="B32" s="4" t="s">
        <v>18</v>
      </c>
      <c r="C32" s="5">
        <f aca="true" t="shared" si="21" ref="C32:J32">C33+C42+C46</f>
        <v>0</v>
      </c>
      <c r="D32" s="5">
        <f>D33+D42+D46</f>
        <v>281842000</v>
      </c>
      <c r="E32" s="5">
        <f t="shared" si="21"/>
        <v>0</v>
      </c>
      <c r="F32" s="5">
        <f>F33+F42+F46</f>
        <v>281842000</v>
      </c>
      <c r="G32" s="5">
        <f t="shared" si="21"/>
        <v>281842000</v>
      </c>
      <c r="H32" s="5">
        <f t="shared" si="21"/>
        <v>287024000</v>
      </c>
      <c r="I32" s="5">
        <f t="shared" si="21"/>
        <v>294771000</v>
      </c>
      <c r="J32" s="5">
        <f t="shared" si="21"/>
        <v>302143000</v>
      </c>
    </row>
    <row r="33" spans="1:10" ht="39">
      <c r="A33" s="7" t="s">
        <v>181</v>
      </c>
      <c r="B33" s="4" t="s">
        <v>182</v>
      </c>
      <c r="C33" s="5">
        <f aca="true" t="shared" si="22" ref="C33:J33">C34+C35+C37+C38+C40+C41+C36+C39</f>
        <v>0</v>
      </c>
      <c r="D33" s="5">
        <f>D34+D35+D37+D38+D40+D41+D36+D39</f>
        <v>265108000</v>
      </c>
      <c r="E33" s="5">
        <f t="shared" si="22"/>
        <v>0</v>
      </c>
      <c r="F33" s="5">
        <f>F34+F35+F37+F38+F40+F41+F36+F39</f>
        <v>265108000</v>
      </c>
      <c r="G33" s="5">
        <f t="shared" si="22"/>
        <v>265108000</v>
      </c>
      <c r="H33" s="5">
        <f t="shared" si="22"/>
        <v>269619000</v>
      </c>
      <c r="I33" s="5">
        <f t="shared" si="22"/>
        <v>276897000</v>
      </c>
      <c r="J33" s="5">
        <f t="shared" si="22"/>
        <v>283821000</v>
      </c>
    </row>
    <row r="34" spans="1:10" ht="14.25">
      <c r="A34" s="7" t="s">
        <v>21</v>
      </c>
      <c r="B34" s="4" t="s">
        <v>22</v>
      </c>
      <c r="C34" s="5">
        <f aca="true" t="shared" si="23" ref="C34:J34">C373</f>
        <v>0</v>
      </c>
      <c r="D34" s="5">
        <f>D373</f>
        <v>2137000</v>
      </c>
      <c r="E34" s="5">
        <f t="shared" si="23"/>
        <v>0</v>
      </c>
      <c r="F34" s="5">
        <f>F373</f>
        <v>2137000</v>
      </c>
      <c r="G34" s="5">
        <f t="shared" si="23"/>
        <v>2137000</v>
      </c>
      <c r="H34" s="5">
        <f t="shared" si="23"/>
        <v>2401000</v>
      </c>
      <c r="I34" s="5">
        <f t="shared" si="23"/>
        <v>2466000</v>
      </c>
      <c r="J34" s="5">
        <f t="shared" si="23"/>
        <v>2528000</v>
      </c>
    </row>
    <row r="35" spans="1:10" ht="12.75">
      <c r="A35" s="7" t="s">
        <v>340</v>
      </c>
      <c r="B35" s="4" t="s">
        <v>184</v>
      </c>
      <c r="C35" s="5">
        <f aca="true" t="shared" si="24" ref="C35:J35">C375</f>
        <v>0</v>
      </c>
      <c r="D35" s="5">
        <f>D375</f>
        <v>2800000</v>
      </c>
      <c r="E35" s="5">
        <f t="shared" si="24"/>
        <v>0</v>
      </c>
      <c r="F35" s="5">
        <f>F375</f>
        <v>2800000</v>
      </c>
      <c r="G35" s="5">
        <f t="shared" si="24"/>
        <v>2800000</v>
      </c>
      <c r="H35" s="5">
        <f t="shared" si="24"/>
        <v>3031000</v>
      </c>
      <c r="I35" s="5">
        <f t="shared" si="24"/>
        <v>3113000</v>
      </c>
      <c r="J35" s="5">
        <f t="shared" si="24"/>
        <v>3191000</v>
      </c>
    </row>
    <row r="36" spans="1:10" ht="27">
      <c r="A36" s="7" t="s">
        <v>372</v>
      </c>
      <c r="B36" s="4" t="s">
        <v>373</v>
      </c>
      <c r="C36" s="5">
        <f aca="true" t="shared" si="25" ref="C36:J36">C374</f>
        <v>0</v>
      </c>
      <c r="D36" s="5">
        <f>D374</f>
        <v>0</v>
      </c>
      <c r="E36" s="5">
        <f t="shared" si="25"/>
        <v>0</v>
      </c>
      <c r="F36" s="5">
        <f>F374</f>
        <v>0</v>
      </c>
      <c r="G36" s="5">
        <f t="shared" si="25"/>
        <v>0</v>
      </c>
      <c r="H36" s="5">
        <f t="shared" si="25"/>
        <v>0</v>
      </c>
      <c r="I36" s="5">
        <f t="shared" si="25"/>
        <v>0</v>
      </c>
      <c r="J36" s="5">
        <f t="shared" si="25"/>
        <v>0</v>
      </c>
    </row>
    <row r="37" spans="1:10" ht="14.25">
      <c r="A37" s="7" t="s">
        <v>23</v>
      </c>
      <c r="B37" s="4" t="s">
        <v>24</v>
      </c>
      <c r="C37" s="5">
        <f aca="true" t="shared" si="26" ref="C37:D41">C376</f>
        <v>0</v>
      </c>
      <c r="D37" s="5">
        <f t="shared" si="26"/>
        <v>1000</v>
      </c>
      <c r="E37" s="5">
        <f aca="true" t="shared" si="27" ref="E37:F41">E376</f>
        <v>0</v>
      </c>
      <c r="F37" s="5">
        <f t="shared" si="27"/>
        <v>1000</v>
      </c>
      <c r="G37" s="5">
        <f aca="true" t="shared" si="28" ref="G37:J41">G376</f>
        <v>1000</v>
      </c>
      <c r="H37" s="5">
        <f t="shared" si="28"/>
        <v>68000</v>
      </c>
      <c r="I37" s="5">
        <f t="shared" si="28"/>
        <v>70000</v>
      </c>
      <c r="J37" s="5">
        <f t="shared" si="28"/>
        <v>72000</v>
      </c>
    </row>
    <row r="38" spans="1:10" ht="27">
      <c r="A38" s="7" t="s">
        <v>25</v>
      </c>
      <c r="B38" s="4" t="s">
        <v>26</v>
      </c>
      <c r="C38" s="5">
        <f t="shared" si="26"/>
        <v>0</v>
      </c>
      <c r="D38" s="5">
        <f t="shared" si="26"/>
        <v>188218000</v>
      </c>
      <c r="E38" s="5">
        <f t="shared" si="27"/>
        <v>0</v>
      </c>
      <c r="F38" s="5">
        <f t="shared" si="27"/>
        <v>188218000</v>
      </c>
      <c r="G38" s="5">
        <f t="shared" si="28"/>
        <v>188218000</v>
      </c>
      <c r="H38" s="5">
        <f t="shared" si="28"/>
        <v>182054000</v>
      </c>
      <c r="I38" s="5">
        <f t="shared" si="28"/>
        <v>186968000</v>
      </c>
      <c r="J38" s="5">
        <f t="shared" si="28"/>
        <v>191644000</v>
      </c>
    </row>
    <row r="39" spans="1:10" ht="26.25">
      <c r="A39" s="7" t="s">
        <v>389</v>
      </c>
      <c r="B39" s="4" t="s">
        <v>390</v>
      </c>
      <c r="C39" s="5">
        <f t="shared" si="26"/>
        <v>0</v>
      </c>
      <c r="D39" s="5">
        <f t="shared" si="26"/>
        <v>0</v>
      </c>
      <c r="E39" s="5">
        <f t="shared" si="27"/>
        <v>0</v>
      </c>
      <c r="F39" s="5">
        <f t="shared" si="27"/>
        <v>0</v>
      </c>
      <c r="G39" s="5">
        <f t="shared" si="28"/>
        <v>0</v>
      </c>
      <c r="H39" s="5">
        <f t="shared" si="28"/>
        <v>1260000</v>
      </c>
      <c r="I39" s="5">
        <f t="shared" si="28"/>
        <v>1294000</v>
      </c>
      <c r="J39" s="5">
        <f t="shared" si="28"/>
        <v>1327000</v>
      </c>
    </row>
    <row r="40" spans="1:10" ht="27">
      <c r="A40" s="7" t="s">
        <v>27</v>
      </c>
      <c r="B40" s="4" t="s">
        <v>28</v>
      </c>
      <c r="C40" s="5">
        <f t="shared" si="26"/>
        <v>0</v>
      </c>
      <c r="D40" s="5">
        <f t="shared" si="26"/>
        <v>69902000</v>
      </c>
      <c r="E40" s="5">
        <f t="shared" si="27"/>
        <v>0</v>
      </c>
      <c r="F40" s="5">
        <f t="shared" si="27"/>
        <v>69902000</v>
      </c>
      <c r="G40" s="5">
        <f t="shared" si="28"/>
        <v>69902000</v>
      </c>
      <c r="H40" s="5">
        <f t="shared" si="28"/>
        <v>78833000</v>
      </c>
      <c r="I40" s="5">
        <f t="shared" si="28"/>
        <v>80960000</v>
      </c>
      <c r="J40" s="5">
        <f t="shared" si="28"/>
        <v>82966000</v>
      </c>
    </row>
    <row r="41" spans="1:10" ht="14.25">
      <c r="A41" s="7" t="s">
        <v>29</v>
      </c>
      <c r="B41" s="4" t="s">
        <v>30</v>
      </c>
      <c r="C41" s="5">
        <f t="shared" si="26"/>
        <v>0</v>
      </c>
      <c r="D41" s="5">
        <f t="shared" si="26"/>
        <v>2050000</v>
      </c>
      <c r="E41" s="5">
        <f t="shared" si="27"/>
        <v>0</v>
      </c>
      <c r="F41" s="5">
        <f t="shared" si="27"/>
        <v>2050000</v>
      </c>
      <c r="G41" s="5">
        <f t="shared" si="28"/>
        <v>2050000</v>
      </c>
      <c r="H41" s="5">
        <f t="shared" si="28"/>
        <v>1972000</v>
      </c>
      <c r="I41" s="5">
        <f t="shared" si="28"/>
        <v>2026000</v>
      </c>
      <c r="J41" s="5">
        <f t="shared" si="28"/>
        <v>2093000</v>
      </c>
    </row>
    <row r="42" spans="1:10" ht="26.25">
      <c r="A42" s="7" t="s">
        <v>185</v>
      </c>
      <c r="B42" s="4" t="s">
        <v>186</v>
      </c>
      <c r="C42" s="5">
        <f aca="true" t="shared" si="29" ref="C42:J42">C43+C45</f>
        <v>0</v>
      </c>
      <c r="D42" s="5">
        <f>D43+D45</f>
        <v>10000</v>
      </c>
      <c r="E42" s="5">
        <f t="shared" si="29"/>
        <v>0</v>
      </c>
      <c r="F42" s="5">
        <f>F43+F45</f>
        <v>10000</v>
      </c>
      <c r="G42" s="5">
        <f t="shared" si="29"/>
        <v>10000</v>
      </c>
      <c r="H42" s="5">
        <f t="shared" si="29"/>
        <v>263000</v>
      </c>
      <c r="I42" s="5">
        <f t="shared" si="29"/>
        <v>270000</v>
      </c>
      <c r="J42" s="5">
        <f t="shared" si="29"/>
        <v>277000</v>
      </c>
    </row>
    <row r="43" spans="1:10" ht="26.25">
      <c r="A43" s="7" t="s">
        <v>187</v>
      </c>
      <c r="B43" s="4" t="s">
        <v>188</v>
      </c>
      <c r="C43" s="5">
        <f aca="true" t="shared" si="30" ref="C43:J43">C44</f>
        <v>0</v>
      </c>
      <c r="D43" s="5">
        <f t="shared" si="30"/>
        <v>10000</v>
      </c>
      <c r="E43" s="5">
        <f t="shared" si="30"/>
        <v>0</v>
      </c>
      <c r="F43" s="5">
        <f t="shared" si="30"/>
        <v>10000</v>
      </c>
      <c r="G43" s="5">
        <f t="shared" si="30"/>
        <v>10000</v>
      </c>
      <c r="H43" s="5">
        <f t="shared" si="30"/>
        <v>263000</v>
      </c>
      <c r="I43" s="5">
        <f t="shared" si="30"/>
        <v>270000</v>
      </c>
      <c r="J43" s="5">
        <f t="shared" si="30"/>
        <v>277000</v>
      </c>
    </row>
    <row r="44" spans="1:10" ht="26.25">
      <c r="A44" s="7" t="s">
        <v>189</v>
      </c>
      <c r="B44" s="4" t="s">
        <v>190</v>
      </c>
      <c r="C44" s="5">
        <f aca="true" t="shared" si="31" ref="C44:F45">C383</f>
        <v>0</v>
      </c>
      <c r="D44" s="5">
        <f t="shared" si="31"/>
        <v>10000</v>
      </c>
      <c r="E44" s="5">
        <f t="shared" si="31"/>
        <v>0</v>
      </c>
      <c r="F44" s="5">
        <f t="shared" si="31"/>
        <v>10000</v>
      </c>
      <c r="G44" s="5">
        <f aca="true" t="shared" si="32" ref="G44:J45">G383</f>
        <v>10000</v>
      </c>
      <c r="H44" s="5">
        <f t="shared" si="32"/>
        <v>263000</v>
      </c>
      <c r="I44" s="5">
        <f t="shared" si="32"/>
        <v>270000</v>
      </c>
      <c r="J44" s="5">
        <f t="shared" si="32"/>
        <v>277000</v>
      </c>
    </row>
    <row r="45" spans="1:10" ht="12.75">
      <c r="A45" s="7" t="s">
        <v>405</v>
      </c>
      <c r="B45" s="4" t="s">
        <v>407</v>
      </c>
      <c r="C45" s="5">
        <f t="shared" si="31"/>
        <v>0</v>
      </c>
      <c r="D45" s="5">
        <f t="shared" si="31"/>
        <v>0</v>
      </c>
      <c r="E45" s="5">
        <f t="shared" si="31"/>
        <v>0</v>
      </c>
      <c r="F45" s="5">
        <f t="shared" si="31"/>
        <v>0</v>
      </c>
      <c r="G45" s="5">
        <f t="shared" si="32"/>
        <v>0</v>
      </c>
      <c r="H45" s="5">
        <f t="shared" si="32"/>
        <v>0</v>
      </c>
      <c r="I45" s="5">
        <f t="shared" si="32"/>
        <v>0</v>
      </c>
      <c r="J45" s="5">
        <f t="shared" si="32"/>
        <v>0</v>
      </c>
    </row>
    <row r="46" spans="1:10" ht="39">
      <c r="A46" s="7" t="s">
        <v>191</v>
      </c>
      <c r="B46" s="4" t="s">
        <v>192</v>
      </c>
      <c r="C46" s="5">
        <f aca="true" t="shared" si="33" ref="C46:J46">C48+C47</f>
        <v>0</v>
      </c>
      <c r="D46" s="5">
        <f>D48+D47</f>
        <v>16724000</v>
      </c>
      <c r="E46" s="5">
        <f t="shared" si="33"/>
        <v>0</v>
      </c>
      <c r="F46" s="5">
        <f>F48+F47</f>
        <v>16724000</v>
      </c>
      <c r="G46" s="5">
        <f t="shared" si="33"/>
        <v>16724000</v>
      </c>
      <c r="H46" s="5">
        <f t="shared" si="33"/>
        <v>17142000</v>
      </c>
      <c r="I46" s="5">
        <f t="shared" si="33"/>
        <v>17604000</v>
      </c>
      <c r="J46" s="5">
        <f t="shared" si="33"/>
        <v>18045000</v>
      </c>
    </row>
    <row r="47" spans="1:10" ht="12.75">
      <c r="A47" s="7" t="s">
        <v>398</v>
      </c>
      <c r="B47" s="4" t="s">
        <v>399</v>
      </c>
      <c r="C47" s="5">
        <f aca="true" t="shared" si="34" ref="C47:F48">C386</f>
        <v>0</v>
      </c>
      <c r="D47" s="5">
        <f t="shared" si="34"/>
        <v>16714000</v>
      </c>
      <c r="E47" s="5">
        <f t="shared" si="34"/>
        <v>0</v>
      </c>
      <c r="F47" s="5">
        <f t="shared" si="34"/>
        <v>16714000</v>
      </c>
      <c r="G47" s="5">
        <f aca="true" t="shared" si="35" ref="G47:J48">G386</f>
        <v>16714000</v>
      </c>
      <c r="H47" s="5">
        <f t="shared" si="35"/>
        <v>17024000</v>
      </c>
      <c r="I47" s="5">
        <f t="shared" si="35"/>
        <v>17483000</v>
      </c>
      <c r="J47" s="5">
        <f t="shared" si="35"/>
        <v>17921000</v>
      </c>
    </row>
    <row r="48" spans="1:10" ht="12.75">
      <c r="A48" s="7" t="s">
        <v>193</v>
      </c>
      <c r="B48" s="4" t="s">
        <v>194</v>
      </c>
      <c r="C48" s="5">
        <f t="shared" si="34"/>
        <v>0</v>
      </c>
      <c r="D48" s="5">
        <f t="shared" si="34"/>
        <v>10000</v>
      </c>
      <c r="E48" s="5">
        <f t="shared" si="34"/>
        <v>0</v>
      </c>
      <c r="F48" s="5">
        <f t="shared" si="34"/>
        <v>10000</v>
      </c>
      <c r="G48" s="5">
        <f t="shared" si="35"/>
        <v>10000</v>
      </c>
      <c r="H48" s="5">
        <f t="shared" si="35"/>
        <v>118000</v>
      </c>
      <c r="I48" s="5">
        <f t="shared" si="35"/>
        <v>121000</v>
      </c>
      <c r="J48" s="5">
        <f t="shared" si="35"/>
        <v>124000</v>
      </c>
    </row>
    <row r="49" spans="1:10" ht="14.25">
      <c r="A49" s="7" t="s">
        <v>134</v>
      </c>
      <c r="B49" s="4" t="s">
        <v>18</v>
      </c>
      <c r="C49" s="5">
        <f aca="true" t="shared" si="36" ref="C49:J49">C50</f>
        <v>0</v>
      </c>
      <c r="D49" s="5">
        <f t="shared" si="36"/>
        <v>18000</v>
      </c>
      <c r="E49" s="5">
        <f t="shared" si="36"/>
        <v>0</v>
      </c>
      <c r="F49" s="5">
        <f t="shared" si="36"/>
        <v>18000</v>
      </c>
      <c r="G49" s="5">
        <f t="shared" si="36"/>
        <v>18000</v>
      </c>
      <c r="H49" s="5">
        <f t="shared" si="36"/>
        <v>27000</v>
      </c>
      <c r="I49" s="5">
        <f t="shared" si="36"/>
        <v>28000</v>
      </c>
      <c r="J49" s="5">
        <f t="shared" si="36"/>
        <v>28000</v>
      </c>
    </row>
    <row r="50" spans="1:10" ht="14.25">
      <c r="A50" s="7" t="s">
        <v>135</v>
      </c>
      <c r="B50" s="4" t="s">
        <v>32</v>
      </c>
      <c r="C50" s="5">
        <f aca="true" t="shared" si="37" ref="C50:J50">C51+C52+C53+C54</f>
        <v>0</v>
      </c>
      <c r="D50" s="5">
        <f>D51+D52+D53+D54</f>
        <v>18000</v>
      </c>
      <c r="E50" s="5">
        <f t="shared" si="37"/>
        <v>0</v>
      </c>
      <c r="F50" s="5">
        <f>F51+F52+F53+F54</f>
        <v>18000</v>
      </c>
      <c r="G50" s="5">
        <f t="shared" si="37"/>
        <v>18000</v>
      </c>
      <c r="H50" s="5">
        <f t="shared" si="37"/>
        <v>27000</v>
      </c>
      <c r="I50" s="5">
        <f t="shared" si="37"/>
        <v>28000</v>
      </c>
      <c r="J50" s="5">
        <f t="shared" si="37"/>
        <v>28000</v>
      </c>
    </row>
    <row r="51" spans="1:10" ht="14.25">
      <c r="A51" s="7" t="s">
        <v>33</v>
      </c>
      <c r="B51" s="4" t="s">
        <v>34</v>
      </c>
      <c r="C51" s="5">
        <f aca="true" t="shared" si="38" ref="C51:F52">C389</f>
        <v>0</v>
      </c>
      <c r="D51" s="5">
        <f t="shared" si="38"/>
        <v>0</v>
      </c>
      <c r="E51" s="5">
        <f t="shared" si="38"/>
        <v>0</v>
      </c>
      <c r="F51" s="5">
        <f t="shared" si="38"/>
        <v>0</v>
      </c>
      <c r="G51" s="5">
        <f aca="true" t="shared" si="39" ref="G51:J52">G389</f>
        <v>0</v>
      </c>
      <c r="H51" s="5">
        <f t="shared" si="39"/>
        <v>0</v>
      </c>
      <c r="I51" s="5">
        <f t="shared" si="39"/>
        <v>0</v>
      </c>
      <c r="J51" s="5">
        <f t="shared" si="39"/>
        <v>0</v>
      </c>
    </row>
    <row r="52" spans="1:10" ht="27">
      <c r="A52" s="7" t="s">
        <v>127</v>
      </c>
      <c r="B52" s="4" t="s">
        <v>36</v>
      </c>
      <c r="C52" s="5">
        <f t="shared" si="38"/>
        <v>0</v>
      </c>
      <c r="D52" s="5">
        <f t="shared" si="38"/>
        <v>-19129000</v>
      </c>
      <c r="E52" s="5">
        <f t="shared" si="38"/>
        <v>1188000</v>
      </c>
      <c r="F52" s="5">
        <f t="shared" si="38"/>
        <v>-17941000</v>
      </c>
      <c r="G52" s="5">
        <f t="shared" si="39"/>
        <v>-19129000</v>
      </c>
      <c r="H52" s="5">
        <f t="shared" si="39"/>
        <v>0</v>
      </c>
      <c r="I52" s="5">
        <f t="shared" si="39"/>
        <v>0</v>
      </c>
      <c r="J52" s="5">
        <f t="shared" si="39"/>
        <v>0</v>
      </c>
    </row>
    <row r="53" spans="1:10" ht="14.25">
      <c r="A53" s="7" t="s">
        <v>37</v>
      </c>
      <c r="B53" s="4" t="s">
        <v>38</v>
      </c>
      <c r="C53" s="5">
        <f aca="true" t="shared" si="40" ref="C53:J53">C528</f>
        <v>0</v>
      </c>
      <c r="D53" s="5">
        <f>D528</f>
        <v>19129000</v>
      </c>
      <c r="E53" s="5">
        <f t="shared" si="40"/>
        <v>-1188000</v>
      </c>
      <c r="F53" s="5">
        <f>F528</f>
        <v>17941000</v>
      </c>
      <c r="G53" s="5">
        <f t="shared" si="40"/>
        <v>19129000</v>
      </c>
      <c r="H53" s="5">
        <f t="shared" si="40"/>
        <v>0</v>
      </c>
      <c r="I53" s="5">
        <f t="shared" si="40"/>
        <v>0</v>
      </c>
      <c r="J53" s="5">
        <f t="shared" si="40"/>
        <v>0</v>
      </c>
    </row>
    <row r="54" spans="1:10" ht="14.25">
      <c r="A54" s="7" t="s">
        <v>39</v>
      </c>
      <c r="B54" s="4" t="s">
        <v>40</v>
      </c>
      <c r="C54" s="5">
        <f aca="true" t="shared" si="41" ref="C54:J54">C391</f>
        <v>0</v>
      </c>
      <c r="D54" s="5">
        <f>D391</f>
        <v>18000</v>
      </c>
      <c r="E54" s="5">
        <f t="shared" si="41"/>
        <v>0</v>
      </c>
      <c r="F54" s="5">
        <f>F391</f>
        <v>18000</v>
      </c>
      <c r="G54" s="5">
        <f t="shared" si="41"/>
        <v>18000</v>
      </c>
      <c r="H54" s="5">
        <f t="shared" si="41"/>
        <v>27000</v>
      </c>
      <c r="I54" s="5">
        <f t="shared" si="41"/>
        <v>28000</v>
      </c>
      <c r="J54" s="5">
        <f t="shared" si="41"/>
        <v>28000</v>
      </c>
    </row>
    <row r="55" spans="1:10" ht="14.25">
      <c r="A55" s="7" t="s">
        <v>41</v>
      </c>
      <c r="B55" s="4" t="s">
        <v>42</v>
      </c>
      <c r="C55" s="5">
        <f aca="true" t="shared" si="42" ref="C55:J55">C56</f>
        <v>0</v>
      </c>
      <c r="D55" s="5">
        <f t="shared" si="42"/>
        <v>0</v>
      </c>
      <c r="E55" s="5">
        <f t="shared" si="42"/>
        <v>0</v>
      </c>
      <c r="F55" s="5">
        <f t="shared" si="42"/>
        <v>0</v>
      </c>
      <c r="G55" s="5">
        <f t="shared" si="42"/>
        <v>0</v>
      </c>
      <c r="H55" s="5">
        <f t="shared" si="42"/>
        <v>0</v>
      </c>
      <c r="I55" s="5">
        <f t="shared" si="42"/>
        <v>0</v>
      </c>
      <c r="J55" s="5">
        <f t="shared" si="42"/>
        <v>0</v>
      </c>
    </row>
    <row r="56" spans="1:10" ht="14.25">
      <c r="A56" s="7" t="s">
        <v>43</v>
      </c>
      <c r="B56" s="4" t="s">
        <v>44</v>
      </c>
      <c r="C56" s="5">
        <f aca="true" t="shared" si="43" ref="C56:J56">C57+C58</f>
        <v>0</v>
      </c>
      <c r="D56" s="5">
        <f>D57+D58</f>
        <v>0</v>
      </c>
      <c r="E56" s="5">
        <f t="shared" si="43"/>
        <v>0</v>
      </c>
      <c r="F56" s="5">
        <f>F57+F58</f>
        <v>0</v>
      </c>
      <c r="G56" s="5">
        <f t="shared" si="43"/>
        <v>0</v>
      </c>
      <c r="H56" s="5">
        <f t="shared" si="43"/>
        <v>0</v>
      </c>
      <c r="I56" s="5">
        <f t="shared" si="43"/>
        <v>0</v>
      </c>
      <c r="J56" s="5">
        <f t="shared" si="43"/>
        <v>0</v>
      </c>
    </row>
    <row r="57" spans="1:10" ht="14.25">
      <c r="A57" s="7" t="s">
        <v>45</v>
      </c>
      <c r="B57" s="4" t="s">
        <v>46</v>
      </c>
      <c r="C57" s="5">
        <f aca="true" t="shared" si="44" ref="C57:F58">C531</f>
        <v>0</v>
      </c>
      <c r="D57" s="5">
        <f t="shared" si="44"/>
        <v>0</v>
      </c>
      <c r="E57" s="5">
        <f t="shared" si="44"/>
        <v>0</v>
      </c>
      <c r="F57" s="5">
        <f t="shared" si="44"/>
        <v>0</v>
      </c>
      <c r="G57" s="5">
        <f aca="true" t="shared" si="45" ref="G57:J58">G531</f>
        <v>0</v>
      </c>
      <c r="H57" s="5">
        <f t="shared" si="45"/>
        <v>0</v>
      </c>
      <c r="I57" s="5">
        <f t="shared" si="45"/>
        <v>0</v>
      </c>
      <c r="J57" s="5">
        <f t="shared" si="45"/>
        <v>0</v>
      </c>
    </row>
    <row r="58" spans="1:10" ht="26.25">
      <c r="A58" s="7" t="s">
        <v>412</v>
      </c>
      <c r="B58" s="20">
        <v>390207</v>
      </c>
      <c r="C58" s="5">
        <f t="shared" si="44"/>
        <v>0</v>
      </c>
      <c r="D58" s="5">
        <f t="shared" si="44"/>
        <v>0</v>
      </c>
      <c r="E58" s="5">
        <f t="shared" si="44"/>
        <v>0</v>
      </c>
      <c r="F58" s="5">
        <f t="shared" si="44"/>
        <v>0</v>
      </c>
      <c r="G58" s="5">
        <f t="shared" si="45"/>
        <v>0</v>
      </c>
      <c r="H58" s="5">
        <f t="shared" si="45"/>
        <v>0</v>
      </c>
      <c r="I58" s="5">
        <f t="shared" si="45"/>
        <v>0</v>
      </c>
      <c r="J58" s="5">
        <f t="shared" si="45"/>
        <v>0</v>
      </c>
    </row>
    <row r="59" spans="1:10" ht="12.75">
      <c r="A59" s="7" t="s">
        <v>525</v>
      </c>
      <c r="B59" s="22" t="s">
        <v>526</v>
      </c>
      <c r="C59" s="5"/>
      <c r="D59" s="5">
        <f>D60</f>
        <v>0</v>
      </c>
      <c r="E59" s="5">
        <f aca="true" t="shared" si="46" ref="E59:F61">E60</f>
        <v>323000</v>
      </c>
      <c r="F59" s="5">
        <f t="shared" si="46"/>
        <v>323000</v>
      </c>
      <c r="G59" s="5"/>
      <c r="H59" s="5"/>
      <c r="I59" s="5"/>
      <c r="J59" s="5"/>
    </row>
    <row r="60" spans="1:10" ht="12.75">
      <c r="A60" s="7" t="s">
        <v>527</v>
      </c>
      <c r="B60" s="22" t="s">
        <v>530</v>
      </c>
      <c r="C60" s="5"/>
      <c r="D60" s="5">
        <f>D61</f>
        <v>0</v>
      </c>
      <c r="E60" s="5">
        <f t="shared" si="46"/>
        <v>323000</v>
      </c>
      <c r="F60" s="5">
        <f t="shared" si="46"/>
        <v>323000</v>
      </c>
      <c r="G60" s="5"/>
      <c r="H60" s="5"/>
      <c r="I60" s="5"/>
      <c r="J60" s="5"/>
    </row>
    <row r="61" spans="1:10" ht="26.25">
      <c r="A61" s="7" t="s">
        <v>534</v>
      </c>
      <c r="B61" s="22" t="s">
        <v>531</v>
      </c>
      <c r="C61" s="5"/>
      <c r="D61" s="5">
        <f>D62</f>
        <v>0</v>
      </c>
      <c r="E61" s="5">
        <f t="shared" si="46"/>
        <v>323000</v>
      </c>
      <c r="F61" s="5">
        <f t="shared" si="46"/>
        <v>323000</v>
      </c>
      <c r="G61" s="5"/>
      <c r="H61" s="5"/>
      <c r="I61" s="5"/>
      <c r="J61" s="5"/>
    </row>
    <row r="62" spans="1:10" ht="26.25">
      <c r="A62" s="7" t="s">
        <v>533</v>
      </c>
      <c r="B62" s="22" t="s">
        <v>532</v>
      </c>
      <c r="C62" s="5"/>
      <c r="D62" s="5">
        <f>D536</f>
        <v>0</v>
      </c>
      <c r="E62" s="5">
        <f>E536</f>
        <v>323000</v>
      </c>
      <c r="F62" s="5">
        <f>F536</f>
        <v>323000</v>
      </c>
      <c r="G62" s="5"/>
      <c r="H62" s="5"/>
      <c r="I62" s="5"/>
      <c r="J62" s="5"/>
    </row>
    <row r="63" spans="1:10" ht="12.75">
      <c r="A63" s="7" t="s">
        <v>47</v>
      </c>
      <c r="B63" s="4" t="s">
        <v>48</v>
      </c>
      <c r="C63" s="5">
        <f aca="true" t="shared" si="47" ref="C63:J63">C64</f>
        <v>0</v>
      </c>
      <c r="D63" s="5">
        <f t="shared" si="47"/>
        <v>142617000</v>
      </c>
      <c r="E63" s="5">
        <f t="shared" si="47"/>
        <v>0</v>
      </c>
      <c r="F63" s="5">
        <f t="shared" si="47"/>
        <v>142617000</v>
      </c>
      <c r="G63" s="5">
        <f t="shared" si="47"/>
        <v>142617000</v>
      </c>
      <c r="H63" s="5">
        <f t="shared" si="47"/>
        <v>201733000</v>
      </c>
      <c r="I63" s="5">
        <f t="shared" si="47"/>
        <v>206829000</v>
      </c>
      <c r="J63" s="5">
        <f t="shared" si="47"/>
        <v>211674000</v>
      </c>
    </row>
    <row r="64" spans="1:10" ht="26.25">
      <c r="A64" s="7" t="s">
        <v>195</v>
      </c>
      <c r="B64" s="4" t="s">
        <v>50</v>
      </c>
      <c r="C64" s="5">
        <f aca="true" t="shared" si="48" ref="C64:J64">C65+C77</f>
        <v>0</v>
      </c>
      <c r="D64" s="5">
        <f>D65+D77</f>
        <v>142617000</v>
      </c>
      <c r="E64" s="5">
        <f t="shared" si="48"/>
        <v>0</v>
      </c>
      <c r="F64" s="5">
        <f>F65+F77</f>
        <v>142617000</v>
      </c>
      <c r="G64" s="5">
        <f t="shared" si="48"/>
        <v>142617000</v>
      </c>
      <c r="H64" s="5">
        <f t="shared" si="48"/>
        <v>201733000</v>
      </c>
      <c r="I64" s="5">
        <f t="shared" si="48"/>
        <v>206829000</v>
      </c>
      <c r="J64" s="5">
        <f t="shared" si="48"/>
        <v>211674000</v>
      </c>
    </row>
    <row r="65" spans="1:10" ht="78.75">
      <c r="A65" s="7" t="s">
        <v>196</v>
      </c>
      <c r="B65" s="4" t="s">
        <v>197</v>
      </c>
      <c r="C65" s="5">
        <f aca="true" t="shared" si="49" ref="C65:J65">C68+C70+C71+C73+C66+C69+C76+C72+C75+C74</f>
        <v>0</v>
      </c>
      <c r="D65" s="5">
        <f>D68+D70+D71+D73+D66+D69+D76+D72+D75+D74</f>
        <v>11902000</v>
      </c>
      <c r="E65" s="5">
        <f t="shared" si="49"/>
        <v>0</v>
      </c>
      <c r="F65" s="5">
        <f>F68+F70+F71+F73+F66+F69+F76+F72+F75+F74</f>
        <v>11902000</v>
      </c>
      <c r="G65" s="5">
        <f t="shared" si="49"/>
        <v>11902000</v>
      </c>
      <c r="H65" s="5">
        <f t="shared" si="49"/>
        <v>39678000</v>
      </c>
      <c r="I65" s="5">
        <f t="shared" si="49"/>
        <v>40398000</v>
      </c>
      <c r="J65" s="5">
        <f t="shared" si="49"/>
        <v>41082000</v>
      </c>
    </row>
    <row r="66" spans="1:10" ht="39">
      <c r="A66" s="7" t="s">
        <v>364</v>
      </c>
      <c r="B66" s="4" t="s">
        <v>365</v>
      </c>
      <c r="C66" s="5">
        <f aca="true" t="shared" si="50" ref="C66:J66">C67</f>
        <v>0</v>
      </c>
      <c r="D66" s="5">
        <f t="shared" si="50"/>
        <v>0</v>
      </c>
      <c r="E66" s="5">
        <f t="shared" si="50"/>
        <v>0</v>
      </c>
      <c r="F66" s="5">
        <f t="shared" si="50"/>
        <v>0</v>
      </c>
      <c r="G66" s="5">
        <f t="shared" si="50"/>
        <v>0</v>
      </c>
      <c r="H66" s="5">
        <f t="shared" si="50"/>
        <v>311000</v>
      </c>
      <c r="I66" s="5">
        <f t="shared" si="50"/>
        <v>319000</v>
      </c>
      <c r="J66" s="5">
        <f t="shared" si="50"/>
        <v>327000</v>
      </c>
    </row>
    <row r="67" spans="1:10" ht="39">
      <c r="A67" s="7" t="s">
        <v>434</v>
      </c>
      <c r="B67" s="20">
        <v>42021601</v>
      </c>
      <c r="C67" s="5">
        <f aca="true" t="shared" si="51" ref="C67:J67">C541</f>
        <v>0</v>
      </c>
      <c r="D67" s="5">
        <f>D541</f>
        <v>0</v>
      </c>
      <c r="E67" s="5">
        <f t="shared" si="51"/>
        <v>0</v>
      </c>
      <c r="F67" s="5">
        <f>F541</f>
        <v>0</v>
      </c>
      <c r="G67" s="5">
        <f t="shared" si="51"/>
        <v>0</v>
      </c>
      <c r="H67" s="5">
        <f t="shared" si="51"/>
        <v>311000</v>
      </c>
      <c r="I67" s="5">
        <f t="shared" si="51"/>
        <v>319000</v>
      </c>
      <c r="J67" s="5">
        <f t="shared" si="51"/>
        <v>327000</v>
      </c>
    </row>
    <row r="68" spans="1:10" ht="12.75">
      <c r="A68" s="7" t="s">
        <v>198</v>
      </c>
      <c r="B68" s="4" t="s">
        <v>199</v>
      </c>
      <c r="C68" s="5">
        <f aca="true" t="shared" si="52" ref="C68:F69">C395</f>
        <v>0</v>
      </c>
      <c r="D68" s="5">
        <f t="shared" si="52"/>
        <v>0</v>
      </c>
      <c r="E68" s="5">
        <f t="shared" si="52"/>
        <v>0</v>
      </c>
      <c r="F68" s="5">
        <f t="shared" si="52"/>
        <v>0</v>
      </c>
      <c r="G68" s="5">
        <f aca="true" t="shared" si="53" ref="G68:J69">G395</f>
        <v>0</v>
      </c>
      <c r="H68" s="5">
        <f t="shared" si="53"/>
        <v>1985000</v>
      </c>
      <c r="I68" s="5">
        <f t="shared" si="53"/>
        <v>2039000</v>
      </c>
      <c r="J68" s="5">
        <f t="shared" si="53"/>
        <v>2090000</v>
      </c>
    </row>
    <row r="69" spans="1:10" ht="12.75">
      <c r="A69" s="7" t="s">
        <v>384</v>
      </c>
      <c r="B69" s="4" t="s">
        <v>385</v>
      </c>
      <c r="C69" s="5">
        <f t="shared" si="52"/>
        <v>0</v>
      </c>
      <c r="D69" s="5">
        <f t="shared" si="52"/>
        <v>0</v>
      </c>
      <c r="E69" s="5">
        <f t="shared" si="52"/>
        <v>0</v>
      </c>
      <c r="F69" s="5">
        <f t="shared" si="52"/>
        <v>0</v>
      </c>
      <c r="G69" s="5">
        <f t="shared" si="53"/>
        <v>0</v>
      </c>
      <c r="H69" s="5">
        <f t="shared" si="53"/>
        <v>0</v>
      </c>
      <c r="I69" s="5">
        <f t="shared" si="53"/>
        <v>0</v>
      </c>
      <c r="J69" s="5">
        <f t="shared" si="53"/>
        <v>0</v>
      </c>
    </row>
    <row r="70" spans="1:10" ht="12.75">
      <c r="A70" s="7" t="s">
        <v>200</v>
      </c>
      <c r="B70" s="4" t="s">
        <v>201</v>
      </c>
      <c r="C70" s="5">
        <f aca="true" t="shared" si="54" ref="C70:F71">C543</f>
        <v>0</v>
      </c>
      <c r="D70" s="5">
        <f t="shared" si="54"/>
        <v>5995000</v>
      </c>
      <c r="E70" s="5">
        <f t="shared" si="54"/>
        <v>0</v>
      </c>
      <c r="F70" s="5">
        <f t="shared" si="54"/>
        <v>5995000</v>
      </c>
      <c r="G70" s="5">
        <f aca="true" t="shared" si="55" ref="G70:J71">G543</f>
        <v>5995000</v>
      </c>
      <c r="H70" s="5">
        <f t="shared" si="55"/>
        <v>31010000</v>
      </c>
      <c r="I70" s="5">
        <f t="shared" si="55"/>
        <v>31577000</v>
      </c>
      <c r="J70" s="5">
        <f t="shared" si="55"/>
        <v>32116000</v>
      </c>
    </row>
    <row r="71" spans="1:10" ht="52.5">
      <c r="A71" s="7" t="s">
        <v>202</v>
      </c>
      <c r="B71" s="4" t="s">
        <v>203</v>
      </c>
      <c r="C71" s="5">
        <f t="shared" si="54"/>
        <v>0</v>
      </c>
      <c r="D71" s="5">
        <f t="shared" si="54"/>
        <v>2371000</v>
      </c>
      <c r="E71" s="5">
        <f t="shared" si="54"/>
        <v>0</v>
      </c>
      <c r="F71" s="5">
        <f t="shared" si="54"/>
        <v>2371000</v>
      </c>
      <c r="G71" s="5">
        <f t="shared" si="55"/>
        <v>2371000</v>
      </c>
      <c r="H71" s="5">
        <f t="shared" si="55"/>
        <v>5332000</v>
      </c>
      <c r="I71" s="5">
        <f t="shared" si="55"/>
        <v>5395000</v>
      </c>
      <c r="J71" s="5">
        <f t="shared" si="55"/>
        <v>5455000</v>
      </c>
    </row>
    <row r="72" spans="1:10" ht="39">
      <c r="A72" s="7" t="s">
        <v>53</v>
      </c>
      <c r="B72" s="20">
        <v>421070</v>
      </c>
      <c r="C72" s="5">
        <f aca="true" t="shared" si="56" ref="C72:J72">C542</f>
        <v>0</v>
      </c>
      <c r="D72" s="5">
        <f>D542</f>
        <v>3398000</v>
      </c>
      <c r="E72" s="5">
        <f t="shared" si="56"/>
        <v>0</v>
      </c>
      <c r="F72" s="5">
        <f>F542</f>
        <v>3398000</v>
      </c>
      <c r="G72" s="5">
        <f t="shared" si="56"/>
        <v>3398000</v>
      </c>
      <c r="H72" s="5">
        <f t="shared" si="56"/>
        <v>1005000</v>
      </c>
      <c r="I72" s="5">
        <f t="shared" si="56"/>
        <v>1032000</v>
      </c>
      <c r="J72" s="5">
        <f t="shared" si="56"/>
        <v>1058000</v>
      </c>
    </row>
    <row r="73" spans="1:10" ht="26.25">
      <c r="A73" s="7" t="s">
        <v>204</v>
      </c>
      <c r="B73" s="4" t="s">
        <v>205</v>
      </c>
      <c r="C73" s="5">
        <f aca="true" t="shared" si="57" ref="C73:J73">C397</f>
        <v>0</v>
      </c>
      <c r="D73" s="5">
        <f>D397</f>
        <v>0</v>
      </c>
      <c r="E73" s="5">
        <f t="shared" si="57"/>
        <v>0</v>
      </c>
      <c r="F73" s="5">
        <f>F397</f>
        <v>0</v>
      </c>
      <c r="G73" s="5">
        <f t="shared" si="57"/>
        <v>0</v>
      </c>
      <c r="H73" s="5">
        <f t="shared" si="57"/>
        <v>35000</v>
      </c>
      <c r="I73" s="5">
        <f t="shared" si="57"/>
        <v>36000</v>
      </c>
      <c r="J73" s="5">
        <f t="shared" si="57"/>
        <v>36000</v>
      </c>
    </row>
    <row r="74" spans="1:10" ht="26.25">
      <c r="A74" s="7" t="s">
        <v>418</v>
      </c>
      <c r="B74" s="20">
        <v>420875</v>
      </c>
      <c r="C74" s="5">
        <f>'sursa 08'!C13</f>
        <v>0</v>
      </c>
      <c r="D74" s="5">
        <f>'sursa 08'!D13</f>
        <v>138000</v>
      </c>
      <c r="E74" s="5">
        <f>'sursa 08'!E13</f>
        <v>0</v>
      </c>
      <c r="F74" s="5">
        <f>'sursa 08'!F13</f>
        <v>138000</v>
      </c>
      <c r="G74" s="5">
        <f>'sursa 08'!G13</f>
        <v>138000</v>
      </c>
      <c r="H74" s="5">
        <f>'sursa 08'!H13</f>
        <v>0</v>
      </c>
      <c r="I74" s="5">
        <f>'sursa 08'!I13</f>
        <v>0</v>
      </c>
      <c r="J74" s="5">
        <f>'sursa 08'!J13</f>
        <v>0</v>
      </c>
    </row>
    <row r="75" spans="1:10" ht="26.25">
      <c r="A75" s="7" t="s">
        <v>408</v>
      </c>
      <c r="B75" s="4" t="s">
        <v>409</v>
      </c>
      <c r="C75" s="5">
        <f aca="true" t="shared" si="58" ref="C75:F76">C398</f>
        <v>0</v>
      </c>
      <c r="D75" s="5">
        <f t="shared" si="58"/>
        <v>0</v>
      </c>
      <c r="E75" s="5">
        <f t="shared" si="58"/>
        <v>0</v>
      </c>
      <c r="F75" s="5">
        <f t="shared" si="58"/>
        <v>0</v>
      </c>
      <c r="G75" s="5">
        <f aca="true" t="shared" si="59" ref="G75:J76">G398</f>
        <v>0</v>
      </c>
      <c r="H75" s="5">
        <f t="shared" si="59"/>
        <v>0</v>
      </c>
      <c r="I75" s="5">
        <f t="shared" si="59"/>
        <v>0</v>
      </c>
      <c r="J75" s="5">
        <f t="shared" si="59"/>
        <v>0</v>
      </c>
    </row>
    <row r="76" spans="1:10" ht="14.25">
      <c r="A76" s="7" t="s">
        <v>400</v>
      </c>
      <c r="B76" s="20">
        <v>421082</v>
      </c>
      <c r="C76" s="5">
        <f t="shared" si="58"/>
        <v>0</v>
      </c>
      <c r="D76" s="5">
        <f t="shared" si="58"/>
        <v>0</v>
      </c>
      <c r="E76" s="5">
        <f t="shared" si="58"/>
        <v>0</v>
      </c>
      <c r="F76" s="5">
        <f t="shared" si="58"/>
        <v>0</v>
      </c>
      <c r="G76" s="5">
        <f t="shared" si="59"/>
        <v>0</v>
      </c>
      <c r="H76" s="5">
        <f t="shared" si="59"/>
        <v>0</v>
      </c>
      <c r="I76" s="5">
        <f t="shared" si="59"/>
        <v>0</v>
      </c>
      <c r="J76" s="5">
        <f t="shared" si="59"/>
        <v>0</v>
      </c>
    </row>
    <row r="77" spans="1:10" ht="27">
      <c r="A77" s="7" t="s">
        <v>137</v>
      </c>
      <c r="B77" s="4" t="s">
        <v>55</v>
      </c>
      <c r="C77" s="5">
        <f aca="true" t="shared" si="60" ref="C77:J77">C80+C81+C84+C78+C79+C85+C86</f>
        <v>0</v>
      </c>
      <c r="D77" s="5">
        <f>D80+D81+D84+D78+D79+D85+D86</f>
        <v>130715000</v>
      </c>
      <c r="E77" s="5">
        <f t="shared" si="60"/>
        <v>0</v>
      </c>
      <c r="F77" s="5">
        <f>F80+F81+F84+F78+F79+F85+F86</f>
        <v>130715000</v>
      </c>
      <c r="G77" s="5">
        <f t="shared" si="60"/>
        <v>130715000</v>
      </c>
      <c r="H77" s="5">
        <f t="shared" si="60"/>
        <v>162055000</v>
      </c>
      <c r="I77" s="5">
        <f t="shared" si="60"/>
        <v>166431000</v>
      </c>
      <c r="J77" s="5">
        <f t="shared" si="60"/>
        <v>170592000</v>
      </c>
    </row>
    <row r="78" spans="1:10" ht="14.25">
      <c r="A78" s="7" t="s">
        <v>56</v>
      </c>
      <c r="B78" s="4" t="s">
        <v>57</v>
      </c>
      <c r="C78" s="5">
        <f aca="true" t="shared" si="61" ref="C78:F79">C401</f>
        <v>0</v>
      </c>
      <c r="D78" s="5">
        <f t="shared" si="61"/>
        <v>0</v>
      </c>
      <c r="E78" s="5">
        <f t="shared" si="61"/>
        <v>0</v>
      </c>
      <c r="F78" s="5">
        <f t="shared" si="61"/>
        <v>0</v>
      </c>
      <c r="G78" s="5">
        <f aca="true" t="shared" si="62" ref="G78:J79">G401</f>
        <v>0</v>
      </c>
      <c r="H78" s="5">
        <f t="shared" si="62"/>
        <v>0</v>
      </c>
      <c r="I78" s="5">
        <f t="shared" si="62"/>
        <v>0</v>
      </c>
      <c r="J78" s="5">
        <f t="shared" si="62"/>
        <v>0</v>
      </c>
    </row>
    <row r="79" spans="1:10" ht="27">
      <c r="A79" s="7" t="s">
        <v>58</v>
      </c>
      <c r="B79" s="4" t="s">
        <v>59</v>
      </c>
      <c r="C79" s="5">
        <f t="shared" si="61"/>
        <v>0</v>
      </c>
      <c r="D79" s="5">
        <f t="shared" si="61"/>
        <v>0</v>
      </c>
      <c r="E79" s="5">
        <f t="shared" si="61"/>
        <v>0</v>
      </c>
      <c r="F79" s="5">
        <f t="shared" si="61"/>
        <v>0</v>
      </c>
      <c r="G79" s="5">
        <f t="shared" si="62"/>
        <v>0</v>
      </c>
      <c r="H79" s="5">
        <f t="shared" si="62"/>
        <v>0</v>
      </c>
      <c r="I79" s="5">
        <f t="shared" si="62"/>
        <v>0</v>
      </c>
      <c r="J79" s="5">
        <f t="shared" si="62"/>
        <v>0</v>
      </c>
    </row>
    <row r="80" spans="1:10" ht="27">
      <c r="A80" s="7" t="s">
        <v>60</v>
      </c>
      <c r="B80" s="4" t="s">
        <v>61</v>
      </c>
      <c r="C80" s="5">
        <f aca="true" t="shared" si="63" ref="C80:D84">C547</f>
        <v>0</v>
      </c>
      <c r="D80" s="5">
        <f t="shared" si="63"/>
        <v>0</v>
      </c>
      <c r="E80" s="5">
        <f aca="true" t="shared" si="64" ref="E80:F84">E547</f>
        <v>0</v>
      </c>
      <c r="F80" s="5">
        <f t="shared" si="64"/>
        <v>0</v>
      </c>
      <c r="G80" s="5">
        <f aca="true" t="shared" si="65" ref="G80:J84">G547</f>
        <v>0</v>
      </c>
      <c r="H80" s="5">
        <f t="shared" si="65"/>
        <v>0</v>
      </c>
      <c r="I80" s="5">
        <f t="shared" si="65"/>
        <v>0</v>
      </c>
      <c r="J80" s="5">
        <f t="shared" si="65"/>
        <v>0</v>
      </c>
    </row>
    <row r="81" spans="1:10" ht="39.75">
      <c r="A81" s="7" t="s">
        <v>62</v>
      </c>
      <c r="B81" s="4" t="s">
        <v>63</v>
      </c>
      <c r="C81" s="5">
        <f t="shared" si="63"/>
        <v>0</v>
      </c>
      <c r="D81" s="5">
        <f t="shared" si="63"/>
        <v>0</v>
      </c>
      <c r="E81" s="5">
        <f t="shared" si="64"/>
        <v>0</v>
      </c>
      <c r="F81" s="5">
        <f t="shared" si="64"/>
        <v>0</v>
      </c>
      <c r="G81" s="5">
        <f t="shared" si="65"/>
        <v>0</v>
      </c>
      <c r="H81" s="5">
        <f t="shared" si="65"/>
        <v>0</v>
      </c>
      <c r="I81" s="5">
        <f t="shared" si="65"/>
        <v>0</v>
      </c>
      <c r="J81" s="5">
        <f t="shared" si="65"/>
        <v>0</v>
      </c>
    </row>
    <row r="82" spans="1:10" ht="27">
      <c r="A82" s="7" t="s">
        <v>64</v>
      </c>
      <c r="B82" s="4" t="s">
        <v>65</v>
      </c>
      <c r="C82" s="5">
        <f t="shared" si="63"/>
        <v>0</v>
      </c>
      <c r="D82" s="5">
        <f t="shared" si="63"/>
        <v>0</v>
      </c>
      <c r="E82" s="5">
        <f t="shared" si="64"/>
        <v>0</v>
      </c>
      <c r="F82" s="5">
        <f t="shared" si="64"/>
        <v>0</v>
      </c>
      <c r="G82" s="5">
        <f t="shared" si="65"/>
        <v>0</v>
      </c>
      <c r="H82" s="5">
        <f t="shared" si="65"/>
        <v>0</v>
      </c>
      <c r="I82" s="5">
        <f t="shared" si="65"/>
        <v>0</v>
      </c>
      <c r="J82" s="5">
        <f t="shared" si="65"/>
        <v>0</v>
      </c>
    </row>
    <row r="83" spans="1:10" ht="27">
      <c r="A83" s="7" t="s">
        <v>66</v>
      </c>
      <c r="B83" s="4" t="s">
        <v>67</v>
      </c>
      <c r="C83" s="5">
        <f t="shared" si="63"/>
        <v>0</v>
      </c>
      <c r="D83" s="5">
        <f t="shared" si="63"/>
        <v>0</v>
      </c>
      <c r="E83" s="5">
        <f t="shared" si="64"/>
        <v>0</v>
      </c>
      <c r="F83" s="5">
        <f t="shared" si="64"/>
        <v>0</v>
      </c>
      <c r="G83" s="5">
        <f t="shared" si="65"/>
        <v>0</v>
      </c>
      <c r="H83" s="5">
        <f t="shared" si="65"/>
        <v>0</v>
      </c>
      <c r="I83" s="5">
        <f t="shared" si="65"/>
        <v>0</v>
      </c>
      <c r="J83" s="5">
        <f t="shared" si="65"/>
        <v>0</v>
      </c>
    </row>
    <row r="84" spans="1:10" ht="27">
      <c r="A84" s="7" t="s">
        <v>68</v>
      </c>
      <c r="B84" s="4" t="s">
        <v>69</v>
      </c>
      <c r="C84" s="5">
        <f t="shared" si="63"/>
        <v>0</v>
      </c>
      <c r="D84" s="5">
        <f t="shared" si="63"/>
        <v>0</v>
      </c>
      <c r="E84" s="5">
        <f t="shared" si="64"/>
        <v>0</v>
      </c>
      <c r="F84" s="5">
        <f t="shared" si="64"/>
        <v>0</v>
      </c>
      <c r="G84" s="5">
        <f t="shared" si="65"/>
        <v>0</v>
      </c>
      <c r="H84" s="5">
        <f t="shared" si="65"/>
        <v>0</v>
      </c>
      <c r="I84" s="5">
        <f t="shared" si="65"/>
        <v>0</v>
      </c>
      <c r="J84" s="5">
        <f t="shared" si="65"/>
        <v>0</v>
      </c>
    </row>
    <row r="85" spans="1:10" ht="27">
      <c r="A85" s="7" t="s">
        <v>70</v>
      </c>
      <c r="B85" s="4" t="s">
        <v>71</v>
      </c>
      <c r="C85" s="5">
        <f aca="true" t="shared" si="66" ref="C85:F86">C403</f>
        <v>0</v>
      </c>
      <c r="D85" s="5">
        <f t="shared" si="66"/>
        <v>130715000</v>
      </c>
      <c r="E85" s="5">
        <f t="shared" si="66"/>
        <v>0</v>
      </c>
      <c r="F85" s="5">
        <f t="shared" si="66"/>
        <v>130715000</v>
      </c>
      <c r="G85" s="5">
        <f aca="true" t="shared" si="67" ref="G85:J86">G403</f>
        <v>130715000</v>
      </c>
      <c r="H85" s="5">
        <f t="shared" si="67"/>
        <v>162019000</v>
      </c>
      <c r="I85" s="5">
        <f t="shared" si="67"/>
        <v>166394000</v>
      </c>
      <c r="J85" s="5">
        <f t="shared" si="67"/>
        <v>170554000</v>
      </c>
    </row>
    <row r="86" spans="1:10" ht="14.25">
      <c r="A86" s="7" t="s">
        <v>400</v>
      </c>
      <c r="B86" s="20">
        <v>431040</v>
      </c>
      <c r="C86" s="5">
        <f t="shared" si="66"/>
        <v>0</v>
      </c>
      <c r="D86" s="5">
        <f t="shared" si="66"/>
        <v>0</v>
      </c>
      <c r="E86" s="5">
        <f t="shared" si="66"/>
        <v>0</v>
      </c>
      <c r="F86" s="5">
        <f t="shared" si="66"/>
        <v>0</v>
      </c>
      <c r="G86" s="5">
        <f t="shared" si="67"/>
        <v>0</v>
      </c>
      <c r="H86" s="5">
        <f t="shared" si="67"/>
        <v>36000</v>
      </c>
      <c r="I86" s="5">
        <f t="shared" si="67"/>
        <v>37000</v>
      </c>
      <c r="J86" s="5">
        <f t="shared" si="67"/>
        <v>38000</v>
      </c>
    </row>
    <row r="87" spans="1:10" ht="12.75">
      <c r="A87" s="7" t="s">
        <v>206</v>
      </c>
      <c r="B87" s="4" t="s">
        <v>207</v>
      </c>
      <c r="C87" s="5">
        <f aca="true" t="shared" si="68" ref="C87:J87">C88</f>
        <v>0</v>
      </c>
      <c r="D87" s="5">
        <f t="shared" si="68"/>
        <v>0</v>
      </c>
      <c r="E87" s="5">
        <f t="shared" si="68"/>
        <v>0</v>
      </c>
      <c r="F87" s="5">
        <f t="shared" si="68"/>
        <v>0</v>
      </c>
      <c r="G87" s="5">
        <f t="shared" si="68"/>
        <v>0</v>
      </c>
      <c r="H87" s="5">
        <f t="shared" si="68"/>
        <v>0</v>
      </c>
      <c r="I87" s="5">
        <f t="shared" si="68"/>
        <v>0</v>
      </c>
      <c r="J87" s="5">
        <f t="shared" si="68"/>
        <v>0</v>
      </c>
    </row>
    <row r="88" spans="1:10" ht="26.25">
      <c r="A88" s="7" t="s">
        <v>208</v>
      </c>
      <c r="B88" s="4" t="s">
        <v>209</v>
      </c>
      <c r="C88" s="5">
        <f aca="true" t="shared" si="69" ref="C88:J88">C553</f>
        <v>0</v>
      </c>
      <c r="D88" s="5">
        <f>D553</f>
        <v>0</v>
      </c>
      <c r="E88" s="5">
        <f t="shared" si="69"/>
        <v>0</v>
      </c>
      <c r="F88" s="5">
        <f>F553</f>
        <v>0</v>
      </c>
      <c r="G88" s="5">
        <f t="shared" si="69"/>
        <v>0</v>
      </c>
      <c r="H88" s="5">
        <f t="shared" si="69"/>
        <v>0</v>
      </c>
      <c r="I88" s="5">
        <f t="shared" si="69"/>
        <v>0</v>
      </c>
      <c r="J88" s="5">
        <f t="shared" si="69"/>
        <v>0</v>
      </c>
    </row>
    <row r="89" spans="1:10" ht="39">
      <c r="A89" s="7" t="s">
        <v>210</v>
      </c>
      <c r="B89" s="4" t="s">
        <v>211</v>
      </c>
      <c r="C89" s="5">
        <f aca="true" t="shared" si="70" ref="C89:J89">C90+C94+C97</f>
        <v>0</v>
      </c>
      <c r="D89" s="5">
        <f>D90+D94+D97</f>
        <v>111170000</v>
      </c>
      <c r="E89" s="5">
        <f t="shared" si="70"/>
        <v>-323000</v>
      </c>
      <c r="F89" s="5">
        <f>F90+F94+F97</f>
        <v>110847000</v>
      </c>
      <c r="G89" s="5">
        <f t="shared" si="70"/>
        <v>111170000</v>
      </c>
      <c r="H89" s="5">
        <f t="shared" si="70"/>
        <v>173770000</v>
      </c>
      <c r="I89" s="5">
        <f t="shared" si="70"/>
        <v>178812000</v>
      </c>
      <c r="J89" s="5">
        <f t="shared" si="70"/>
        <v>183607000</v>
      </c>
    </row>
    <row r="90" spans="1:10" ht="26.25">
      <c r="A90" s="7" t="s">
        <v>212</v>
      </c>
      <c r="B90" s="4" t="s">
        <v>213</v>
      </c>
      <c r="C90" s="5">
        <f aca="true" t="shared" si="71" ref="C90:J90">C91+C92+C93</f>
        <v>0</v>
      </c>
      <c r="D90" s="5">
        <f>D91+D92+D93</f>
        <v>108302000</v>
      </c>
      <c r="E90" s="5">
        <f t="shared" si="71"/>
        <v>0</v>
      </c>
      <c r="F90" s="5">
        <f>F91+F92+F93</f>
        <v>108302000</v>
      </c>
      <c r="G90" s="5">
        <f t="shared" si="71"/>
        <v>108302000</v>
      </c>
      <c r="H90" s="5">
        <f t="shared" si="71"/>
        <v>171272000</v>
      </c>
      <c r="I90" s="5">
        <f t="shared" si="71"/>
        <v>176247000</v>
      </c>
      <c r="J90" s="5">
        <f t="shared" si="71"/>
        <v>180977000</v>
      </c>
    </row>
    <row r="91" spans="1:10" ht="12.75">
      <c r="A91" s="7" t="s">
        <v>214</v>
      </c>
      <c r="B91" s="4" t="s">
        <v>215</v>
      </c>
      <c r="C91" s="5">
        <f aca="true" t="shared" si="72" ref="C91:D93">C556</f>
        <v>0</v>
      </c>
      <c r="D91" s="5">
        <f t="shared" si="72"/>
        <v>66832000</v>
      </c>
      <c r="E91" s="5">
        <f aca="true" t="shared" si="73" ref="E91:F93">E556</f>
        <v>0</v>
      </c>
      <c r="F91" s="5">
        <f t="shared" si="73"/>
        <v>66832000</v>
      </c>
      <c r="G91" s="5">
        <f aca="true" t="shared" si="74" ref="G91:J93">G556</f>
        <v>66832000</v>
      </c>
      <c r="H91" s="5">
        <f t="shared" si="74"/>
        <v>62017000</v>
      </c>
      <c r="I91" s="5">
        <f t="shared" si="74"/>
        <v>63019000</v>
      </c>
      <c r="J91" s="5">
        <f t="shared" si="74"/>
        <v>63968000</v>
      </c>
    </row>
    <row r="92" spans="1:10" ht="12.75">
      <c r="A92" s="7" t="s">
        <v>391</v>
      </c>
      <c r="B92" s="4" t="s">
        <v>393</v>
      </c>
      <c r="C92" s="5">
        <f t="shared" si="72"/>
        <v>0</v>
      </c>
      <c r="D92" s="5">
        <f t="shared" si="72"/>
        <v>0</v>
      </c>
      <c r="E92" s="5">
        <f t="shared" si="73"/>
        <v>0</v>
      </c>
      <c r="F92" s="5">
        <f t="shared" si="73"/>
        <v>0</v>
      </c>
      <c r="G92" s="5">
        <f t="shared" si="74"/>
        <v>0</v>
      </c>
      <c r="H92" s="5">
        <f t="shared" si="74"/>
        <v>1692000</v>
      </c>
      <c r="I92" s="5">
        <f t="shared" si="74"/>
        <v>1738000</v>
      </c>
      <c r="J92" s="5">
        <f t="shared" si="74"/>
        <v>1781000</v>
      </c>
    </row>
    <row r="93" spans="1:10" ht="12.75">
      <c r="A93" s="7" t="s">
        <v>410</v>
      </c>
      <c r="B93" s="4" t="s">
        <v>411</v>
      </c>
      <c r="C93" s="5">
        <f t="shared" si="72"/>
        <v>0</v>
      </c>
      <c r="D93" s="5">
        <f t="shared" si="72"/>
        <v>41470000</v>
      </c>
      <c r="E93" s="5">
        <f t="shared" si="73"/>
        <v>0</v>
      </c>
      <c r="F93" s="5">
        <f t="shared" si="73"/>
        <v>41470000</v>
      </c>
      <c r="G93" s="5">
        <f t="shared" si="74"/>
        <v>41470000</v>
      </c>
      <c r="H93" s="5">
        <f t="shared" si="74"/>
        <v>107563000</v>
      </c>
      <c r="I93" s="5">
        <f t="shared" si="74"/>
        <v>111490000</v>
      </c>
      <c r="J93" s="5">
        <f t="shared" si="74"/>
        <v>115228000</v>
      </c>
    </row>
    <row r="94" spans="1:10" ht="26.25">
      <c r="A94" s="7" t="s">
        <v>216</v>
      </c>
      <c r="B94" s="4" t="s">
        <v>217</v>
      </c>
      <c r="C94" s="5">
        <f aca="true" t="shared" si="75" ref="C94:J94">C95+C96</f>
        <v>0</v>
      </c>
      <c r="D94" s="5">
        <f>D95+D96</f>
        <v>2090000</v>
      </c>
      <c r="E94" s="5">
        <f t="shared" si="75"/>
        <v>0</v>
      </c>
      <c r="F94" s="5">
        <f>F95+F96</f>
        <v>2090000</v>
      </c>
      <c r="G94" s="5">
        <f t="shared" si="75"/>
        <v>2090000</v>
      </c>
      <c r="H94" s="5">
        <f t="shared" si="75"/>
        <v>2498000</v>
      </c>
      <c r="I94" s="5">
        <f t="shared" si="75"/>
        <v>2565000</v>
      </c>
      <c r="J94" s="5">
        <f t="shared" si="75"/>
        <v>2630000</v>
      </c>
    </row>
    <row r="95" spans="1:10" ht="12.75">
      <c r="A95" s="7" t="s">
        <v>214</v>
      </c>
      <c r="B95" s="4" t="s">
        <v>218</v>
      </c>
      <c r="C95" s="5">
        <f aca="true" t="shared" si="76" ref="C95:F96">C560</f>
        <v>0</v>
      </c>
      <c r="D95" s="5">
        <f t="shared" si="76"/>
        <v>0</v>
      </c>
      <c r="E95" s="5">
        <f t="shared" si="76"/>
        <v>0</v>
      </c>
      <c r="F95" s="5">
        <f t="shared" si="76"/>
        <v>0</v>
      </c>
      <c r="G95" s="5">
        <f aca="true" t="shared" si="77" ref="G95:J96">G560</f>
        <v>0</v>
      </c>
      <c r="H95" s="5">
        <f t="shared" si="77"/>
        <v>2079000</v>
      </c>
      <c r="I95" s="5">
        <f t="shared" si="77"/>
        <v>2135000</v>
      </c>
      <c r="J95" s="5">
        <f t="shared" si="77"/>
        <v>2189000</v>
      </c>
    </row>
    <row r="96" spans="1:10" ht="12.75">
      <c r="A96" s="7" t="s">
        <v>391</v>
      </c>
      <c r="B96" s="4" t="s">
        <v>392</v>
      </c>
      <c r="C96" s="5">
        <f t="shared" si="76"/>
        <v>0</v>
      </c>
      <c r="D96" s="5">
        <f t="shared" si="76"/>
        <v>2090000</v>
      </c>
      <c r="E96" s="5">
        <f t="shared" si="76"/>
        <v>0</v>
      </c>
      <c r="F96" s="5">
        <f t="shared" si="76"/>
        <v>2090000</v>
      </c>
      <c r="G96" s="5">
        <f t="shared" si="77"/>
        <v>2090000</v>
      </c>
      <c r="H96" s="5">
        <f t="shared" si="77"/>
        <v>419000</v>
      </c>
      <c r="I96" s="5">
        <f t="shared" si="77"/>
        <v>430000</v>
      </c>
      <c r="J96" s="5">
        <f t="shared" si="77"/>
        <v>441000</v>
      </c>
    </row>
    <row r="97" spans="1:10" ht="26.25">
      <c r="A97" s="7" t="s">
        <v>419</v>
      </c>
      <c r="B97" s="20">
        <v>480831</v>
      </c>
      <c r="C97" s="5">
        <f aca="true" t="shared" si="78" ref="C97:J97">C98</f>
        <v>0</v>
      </c>
      <c r="D97" s="5">
        <f t="shared" si="78"/>
        <v>778000</v>
      </c>
      <c r="E97" s="5">
        <f t="shared" si="78"/>
        <v>-323000</v>
      </c>
      <c r="F97" s="5">
        <f t="shared" si="78"/>
        <v>455000</v>
      </c>
      <c r="G97" s="5">
        <f t="shared" si="78"/>
        <v>778000</v>
      </c>
      <c r="H97" s="5">
        <f t="shared" si="78"/>
        <v>0</v>
      </c>
      <c r="I97" s="5">
        <f t="shared" si="78"/>
        <v>0</v>
      </c>
      <c r="J97" s="5">
        <f t="shared" si="78"/>
        <v>0</v>
      </c>
    </row>
    <row r="98" spans="1:10" ht="12.75">
      <c r="A98" s="7" t="s">
        <v>410</v>
      </c>
      <c r="B98" s="20">
        <v>48083103</v>
      </c>
      <c r="C98" s="5">
        <f>'sursa 08'!C16</f>
        <v>0</v>
      </c>
      <c r="D98" s="5">
        <f>'sursa 08'!D16</f>
        <v>778000</v>
      </c>
      <c r="E98" s="5">
        <f>'sursa 08'!E16</f>
        <v>-323000</v>
      </c>
      <c r="F98" s="5">
        <f>'sursa 08'!F16</f>
        <v>455000</v>
      </c>
      <c r="G98" s="5">
        <f>'sursa 08'!G16</f>
        <v>778000</v>
      </c>
      <c r="H98" s="5">
        <f>'sursa 08'!H16</f>
        <v>0</v>
      </c>
      <c r="I98" s="5">
        <f>'sursa 08'!I16</f>
        <v>0</v>
      </c>
      <c r="J98" s="5">
        <f>'sursa 08'!J16</f>
        <v>0</v>
      </c>
    </row>
    <row r="99" spans="1:12" ht="26.25">
      <c r="A99" s="7" t="s">
        <v>219</v>
      </c>
      <c r="B99" s="4" t="s">
        <v>220</v>
      </c>
      <c r="C99" s="5">
        <f aca="true" t="shared" si="79" ref="C99:J99">C121+C141+C149+C159+C173+C206+C239+C276+C281+C298+C301+C332+C101</f>
        <v>0</v>
      </c>
      <c r="D99" s="5">
        <f>D121+D141+D149+D159+D173+D206+D239+D276+D281+D298+D301+D332+D101</f>
        <v>946954000</v>
      </c>
      <c r="E99" s="5">
        <f t="shared" si="79"/>
        <v>7733000</v>
      </c>
      <c r="F99" s="5">
        <f>F121+F141+F149+F159+F173+F206+F239+F276+F281+F298+F301+F332+F101</f>
        <v>954687000</v>
      </c>
      <c r="G99" s="5">
        <f t="shared" si="79"/>
        <v>944332000</v>
      </c>
      <c r="H99" s="5">
        <f t="shared" si="79"/>
        <v>997322000</v>
      </c>
      <c r="I99" s="5">
        <f t="shared" si="79"/>
        <v>1005316000</v>
      </c>
      <c r="J99" s="5">
        <f t="shared" si="79"/>
        <v>1027386000</v>
      </c>
      <c r="L99" s="12"/>
    </row>
    <row r="100" spans="1:12" ht="26.25">
      <c r="A100" s="7" t="s">
        <v>302</v>
      </c>
      <c r="B100" s="4" t="s">
        <v>303</v>
      </c>
      <c r="C100" s="5">
        <f aca="true" t="shared" si="80" ref="C100:J100">C101+C121+C141</f>
        <v>0</v>
      </c>
      <c r="D100" s="5">
        <f>D101+D121+D141</f>
        <v>54152000</v>
      </c>
      <c r="E100" s="5">
        <f t="shared" si="80"/>
        <v>7188000</v>
      </c>
      <c r="F100" s="5">
        <f>F101+F121+F141</f>
        <v>61340000</v>
      </c>
      <c r="G100" s="5">
        <f t="shared" si="80"/>
        <v>54152000</v>
      </c>
      <c r="H100" s="5">
        <f t="shared" si="80"/>
        <v>48497000</v>
      </c>
      <c r="I100" s="5">
        <f t="shared" si="80"/>
        <v>49803000</v>
      </c>
      <c r="J100" s="5">
        <f t="shared" si="80"/>
        <v>51054000</v>
      </c>
      <c r="L100" s="12"/>
    </row>
    <row r="101" spans="1:10" ht="12.75">
      <c r="A101" s="7" t="s">
        <v>304</v>
      </c>
      <c r="B101" s="4" t="s">
        <v>278</v>
      </c>
      <c r="C101" s="5">
        <f aca="true" t="shared" si="81" ref="C101:J101">C102+C107</f>
        <v>0</v>
      </c>
      <c r="D101" s="5">
        <f>D102+D107</f>
        <v>41555000</v>
      </c>
      <c r="E101" s="5">
        <f t="shared" si="81"/>
        <v>7188000</v>
      </c>
      <c r="F101" s="5">
        <f>F102+F107</f>
        <v>48743000</v>
      </c>
      <c r="G101" s="5">
        <f t="shared" si="81"/>
        <v>41555000</v>
      </c>
      <c r="H101" s="5">
        <f t="shared" si="81"/>
        <v>34484000</v>
      </c>
      <c r="I101" s="5">
        <f t="shared" si="81"/>
        <v>35412000</v>
      </c>
      <c r="J101" s="5">
        <f t="shared" si="81"/>
        <v>36302000</v>
      </c>
    </row>
    <row r="102" spans="1:10" ht="12.75">
      <c r="A102" s="7" t="s">
        <v>221</v>
      </c>
      <c r="B102" s="4" t="s">
        <v>222</v>
      </c>
      <c r="C102" s="5">
        <f aca="true" t="shared" si="82" ref="C102:J102">C103+C104+C105</f>
        <v>0</v>
      </c>
      <c r="D102" s="5">
        <f>D103+D104+D105</f>
        <v>33693000</v>
      </c>
      <c r="E102" s="5">
        <f t="shared" si="82"/>
        <v>188000</v>
      </c>
      <c r="F102" s="5">
        <f>F103+F104+F105</f>
        <v>33881000</v>
      </c>
      <c r="G102" s="5">
        <f t="shared" si="82"/>
        <v>33693000</v>
      </c>
      <c r="H102" s="5">
        <f t="shared" si="82"/>
        <v>31618000</v>
      </c>
      <c r="I102" s="5">
        <f t="shared" si="82"/>
        <v>32469000</v>
      </c>
      <c r="J102" s="5">
        <f t="shared" si="82"/>
        <v>33285000</v>
      </c>
    </row>
    <row r="103" spans="1:10" ht="12.75">
      <c r="A103" s="7" t="s">
        <v>78</v>
      </c>
      <c r="B103" s="4" t="s">
        <v>79</v>
      </c>
      <c r="C103" s="5">
        <f aca="true" t="shared" si="83" ref="C103:F104">C409</f>
        <v>0</v>
      </c>
      <c r="D103" s="5">
        <f t="shared" si="83"/>
        <v>22000000</v>
      </c>
      <c r="E103" s="5">
        <f t="shared" si="83"/>
        <v>0</v>
      </c>
      <c r="F103" s="5">
        <f t="shared" si="83"/>
        <v>22000000</v>
      </c>
      <c r="G103" s="5">
        <f aca="true" t="shared" si="84" ref="G103:J104">G409</f>
        <v>22000000</v>
      </c>
      <c r="H103" s="5">
        <f t="shared" si="84"/>
        <v>21555000</v>
      </c>
      <c r="I103" s="5">
        <f t="shared" si="84"/>
        <v>22136000</v>
      </c>
      <c r="J103" s="5">
        <f t="shared" si="84"/>
        <v>22690000</v>
      </c>
    </row>
    <row r="104" spans="1:10" ht="26.25">
      <c r="A104" s="7" t="s">
        <v>80</v>
      </c>
      <c r="B104" s="4" t="s">
        <v>81</v>
      </c>
      <c r="C104" s="5">
        <f t="shared" si="83"/>
        <v>0</v>
      </c>
      <c r="D104" s="5">
        <f t="shared" si="83"/>
        <v>11193000</v>
      </c>
      <c r="E104" s="5">
        <f t="shared" si="83"/>
        <v>188000</v>
      </c>
      <c r="F104" s="5">
        <f t="shared" si="83"/>
        <v>11381000</v>
      </c>
      <c r="G104" s="5">
        <f t="shared" si="84"/>
        <v>11193000</v>
      </c>
      <c r="H104" s="5">
        <f t="shared" si="84"/>
        <v>9879000</v>
      </c>
      <c r="I104" s="5">
        <f t="shared" si="84"/>
        <v>10144000</v>
      </c>
      <c r="J104" s="5">
        <f t="shared" si="84"/>
        <v>10401000</v>
      </c>
    </row>
    <row r="105" spans="1:10" ht="39">
      <c r="A105" s="7" t="s">
        <v>82</v>
      </c>
      <c r="B105" s="4" t="s">
        <v>83</v>
      </c>
      <c r="C105" s="5">
        <f aca="true" t="shared" si="85" ref="C105:J105">C106</f>
        <v>0</v>
      </c>
      <c r="D105" s="5">
        <f t="shared" si="85"/>
        <v>500000</v>
      </c>
      <c r="E105" s="5">
        <f t="shared" si="85"/>
        <v>0</v>
      </c>
      <c r="F105" s="5">
        <f t="shared" si="85"/>
        <v>500000</v>
      </c>
      <c r="G105" s="5">
        <f t="shared" si="85"/>
        <v>500000</v>
      </c>
      <c r="H105" s="5">
        <f t="shared" si="85"/>
        <v>184000</v>
      </c>
      <c r="I105" s="5">
        <f t="shared" si="85"/>
        <v>189000</v>
      </c>
      <c r="J105" s="5">
        <f t="shared" si="85"/>
        <v>194000</v>
      </c>
    </row>
    <row r="106" spans="1:10" ht="12.75">
      <c r="A106" s="7" t="s">
        <v>86</v>
      </c>
      <c r="B106" s="4" t="s">
        <v>87</v>
      </c>
      <c r="C106" s="5">
        <f aca="true" t="shared" si="86" ref="C106:J106">C412</f>
        <v>0</v>
      </c>
      <c r="D106" s="5">
        <f>D412</f>
        <v>500000</v>
      </c>
      <c r="E106" s="5">
        <f t="shared" si="86"/>
        <v>0</v>
      </c>
      <c r="F106" s="5">
        <f>F412</f>
        <v>500000</v>
      </c>
      <c r="G106" s="5">
        <f t="shared" si="86"/>
        <v>500000</v>
      </c>
      <c r="H106" s="5">
        <f t="shared" si="86"/>
        <v>184000</v>
      </c>
      <c r="I106" s="5">
        <f t="shared" si="86"/>
        <v>189000</v>
      </c>
      <c r="J106" s="5">
        <f t="shared" si="86"/>
        <v>194000</v>
      </c>
    </row>
    <row r="107" spans="1:10" ht="12.75">
      <c r="A107" s="7" t="s">
        <v>274</v>
      </c>
      <c r="B107" s="4" t="s">
        <v>89</v>
      </c>
      <c r="C107" s="5">
        <f aca="true" t="shared" si="87" ref="C107:J107">C108+C116</f>
        <v>0</v>
      </c>
      <c r="D107" s="5">
        <f>D108+D116</f>
        <v>7862000</v>
      </c>
      <c r="E107" s="5">
        <f t="shared" si="87"/>
        <v>7000000</v>
      </c>
      <c r="F107" s="5">
        <f>F108+F116</f>
        <v>14862000</v>
      </c>
      <c r="G107" s="5">
        <f t="shared" si="87"/>
        <v>7862000</v>
      </c>
      <c r="H107" s="5">
        <f t="shared" si="87"/>
        <v>2866000</v>
      </c>
      <c r="I107" s="5">
        <f t="shared" si="87"/>
        <v>2943000</v>
      </c>
      <c r="J107" s="5">
        <f t="shared" si="87"/>
        <v>3017000</v>
      </c>
    </row>
    <row r="108" spans="1:10" ht="39">
      <c r="A108" s="7" t="s">
        <v>90</v>
      </c>
      <c r="B108" s="4" t="s">
        <v>91</v>
      </c>
      <c r="C108" s="5">
        <f aca="true" t="shared" si="88" ref="C108:J108">C109+C112</f>
        <v>0</v>
      </c>
      <c r="D108" s="5">
        <f>D109+D112</f>
        <v>43000</v>
      </c>
      <c r="E108" s="5">
        <f t="shared" si="88"/>
        <v>0</v>
      </c>
      <c r="F108" s="5">
        <f>F109+F112</f>
        <v>43000</v>
      </c>
      <c r="G108" s="5">
        <f t="shared" si="88"/>
        <v>43000</v>
      </c>
      <c r="H108" s="5">
        <f t="shared" si="88"/>
        <v>2038000</v>
      </c>
      <c r="I108" s="5">
        <f t="shared" si="88"/>
        <v>2092000</v>
      </c>
      <c r="J108" s="5">
        <f t="shared" si="88"/>
        <v>2145000</v>
      </c>
    </row>
    <row r="109" spans="1:10" ht="26.25">
      <c r="A109" s="7" t="s">
        <v>92</v>
      </c>
      <c r="B109" s="4" t="s">
        <v>93</v>
      </c>
      <c r="C109" s="5">
        <f aca="true" t="shared" si="89" ref="C109:J109">C110+C111</f>
        <v>0</v>
      </c>
      <c r="D109" s="5">
        <f>D110+D111</f>
        <v>0</v>
      </c>
      <c r="E109" s="5">
        <f t="shared" si="89"/>
        <v>0</v>
      </c>
      <c r="F109" s="5">
        <f>F110+F111</f>
        <v>0</v>
      </c>
      <c r="G109" s="5">
        <f t="shared" si="89"/>
        <v>0</v>
      </c>
      <c r="H109" s="5">
        <f t="shared" si="89"/>
        <v>0</v>
      </c>
      <c r="I109" s="5">
        <f t="shared" si="89"/>
        <v>0</v>
      </c>
      <c r="J109" s="5">
        <f t="shared" si="89"/>
        <v>0</v>
      </c>
    </row>
    <row r="110" spans="1:10" ht="12.75">
      <c r="A110" s="7" t="s">
        <v>94</v>
      </c>
      <c r="B110" s="4" t="s">
        <v>95</v>
      </c>
      <c r="C110" s="5">
        <f aca="true" t="shared" si="90" ref="C110:F111">C571</f>
        <v>0</v>
      </c>
      <c r="D110" s="5">
        <f t="shared" si="90"/>
        <v>0</v>
      </c>
      <c r="E110" s="5">
        <f t="shared" si="90"/>
        <v>0</v>
      </c>
      <c r="F110" s="5">
        <f t="shared" si="90"/>
        <v>0</v>
      </c>
      <c r="G110" s="5">
        <f aca="true" t="shared" si="91" ref="G110:J111">G571</f>
        <v>0</v>
      </c>
      <c r="H110" s="5">
        <f t="shared" si="91"/>
        <v>0</v>
      </c>
      <c r="I110" s="5">
        <f t="shared" si="91"/>
        <v>0</v>
      </c>
      <c r="J110" s="5">
        <f t="shared" si="91"/>
        <v>0</v>
      </c>
    </row>
    <row r="111" spans="1:10" ht="12.75">
      <c r="A111" s="7" t="s">
        <v>96</v>
      </c>
      <c r="B111" s="4" t="s">
        <v>97</v>
      </c>
      <c r="C111" s="5">
        <f t="shared" si="90"/>
        <v>0</v>
      </c>
      <c r="D111" s="5">
        <f t="shared" si="90"/>
        <v>0</v>
      </c>
      <c r="E111" s="5">
        <f t="shared" si="90"/>
        <v>0</v>
      </c>
      <c r="F111" s="5">
        <f t="shared" si="90"/>
        <v>0</v>
      </c>
      <c r="G111" s="5">
        <f t="shared" si="91"/>
        <v>0</v>
      </c>
      <c r="H111" s="5">
        <f t="shared" si="91"/>
        <v>0</v>
      </c>
      <c r="I111" s="5">
        <f t="shared" si="91"/>
        <v>0</v>
      </c>
      <c r="J111" s="5">
        <f t="shared" si="91"/>
        <v>0</v>
      </c>
    </row>
    <row r="112" spans="1:10" ht="12.75">
      <c r="A112" s="7" t="s">
        <v>298</v>
      </c>
      <c r="B112" s="4" t="s">
        <v>299</v>
      </c>
      <c r="C112" s="5">
        <f aca="true" t="shared" si="92" ref="C112:J112">C113+C114+C115</f>
        <v>0</v>
      </c>
      <c r="D112" s="5">
        <f>D113+D114+D115</f>
        <v>43000</v>
      </c>
      <c r="E112" s="5">
        <f t="shared" si="92"/>
        <v>0</v>
      </c>
      <c r="F112" s="5">
        <f>F113+F114+F115</f>
        <v>43000</v>
      </c>
      <c r="G112" s="5">
        <f t="shared" si="92"/>
        <v>43000</v>
      </c>
      <c r="H112" s="5">
        <f t="shared" si="92"/>
        <v>2038000</v>
      </c>
      <c r="I112" s="5">
        <f t="shared" si="92"/>
        <v>2092000</v>
      </c>
      <c r="J112" s="5">
        <f t="shared" si="92"/>
        <v>2145000</v>
      </c>
    </row>
    <row r="113" spans="1:10" ht="12.75">
      <c r="A113" s="7" t="s">
        <v>94</v>
      </c>
      <c r="B113" s="4" t="s">
        <v>300</v>
      </c>
      <c r="C113" s="5">
        <f aca="true" t="shared" si="93" ref="C113:D115">C574</f>
        <v>0</v>
      </c>
      <c r="D113" s="5">
        <f t="shared" si="93"/>
        <v>7000</v>
      </c>
      <c r="E113" s="5">
        <f aca="true" t="shared" si="94" ref="E113:F115">E574</f>
        <v>0</v>
      </c>
      <c r="F113" s="5">
        <f t="shared" si="94"/>
        <v>7000</v>
      </c>
      <c r="G113" s="5">
        <f aca="true" t="shared" si="95" ref="G113:J115">G574</f>
        <v>7000</v>
      </c>
      <c r="H113" s="5">
        <f t="shared" si="95"/>
        <v>302000</v>
      </c>
      <c r="I113" s="5">
        <f t="shared" si="95"/>
        <v>310000</v>
      </c>
      <c r="J113" s="5">
        <f t="shared" si="95"/>
        <v>318000</v>
      </c>
    </row>
    <row r="114" spans="1:10" ht="12.75">
      <c r="A114" s="7" t="s">
        <v>96</v>
      </c>
      <c r="B114" s="4" t="s">
        <v>301</v>
      </c>
      <c r="C114" s="5">
        <f t="shared" si="93"/>
        <v>0</v>
      </c>
      <c r="D114" s="5">
        <f t="shared" si="93"/>
        <v>36000</v>
      </c>
      <c r="E114" s="5">
        <f t="shared" si="94"/>
        <v>0</v>
      </c>
      <c r="F114" s="5">
        <f t="shared" si="94"/>
        <v>36000</v>
      </c>
      <c r="G114" s="5">
        <f t="shared" si="95"/>
        <v>36000</v>
      </c>
      <c r="H114" s="5">
        <f t="shared" si="95"/>
        <v>1712000</v>
      </c>
      <c r="I114" s="5">
        <f t="shared" si="95"/>
        <v>1758000</v>
      </c>
      <c r="J114" s="5">
        <f t="shared" si="95"/>
        <v>1802000</v>
      </c>
    </row>
    <row r="115" spans="1:10" ht="12.75">
      <c r="A115" s="7" t="s">
        <v>295</v>
      </c>
      <c r="B115" s="4" t="s">
        <v>397</v>
      </c>
      <c r="C115" s="5">
        <f t="shared" si="93"/>
        <v>0</v>
      </c>
      <c r="D115" s="5">
        <f t="shared" si="93"/>
        <v>0</v>
      </c>
      <c r="E115" s="5">
        <f t="shared" si="94"/>
        <v>0</v>
      </c>
      <c r="F115" s="5">
        <f t="shared" si="94"/>
        <v>0</v>
      </c>
      <c r="G115" s="5">
        <f t="shared" si="95"/>
        <v>0</v>
      </c>
      <c r="H115" s="5">
        <f t="shared" si="95"/>
        <v>24000</v>
      </c>
      <c r="I115" s="5">
        <f t="shared" si="95"/>
        <v>24000</v>
      </c>
      <c r="J115" s="5">
        <f t="shared" si="95"/>
        <v>25000</v>
      </c>
    </row>
    <row r="116" spans="1:10" ht="12.75">
      <c r="A116" s="7" t="s">
        <v>98</v>
      </c>
      <c r="B116" s="4" t="s">
        <v>99</v>
      </c>
      <c r="C116" s="5">
        <f aca="true" t="shared" si="96" ref="C116:J117">C117</f>
        <v>0</v>
      </c>
      <c r="D116" s="5">
        <f t="shared" si="96"/>
        <v>7819000</v>
      </c>
      <c r="E116" s="5">
        <f t="shared" si="96"/>
        <v>7000000</v>
      </c>
      <c r="F116" s="5">
        <f t="shared" si="96"/>
        <v>14819000</v>
      </c>
      <c r="G116" s="5">
        <f t="shared" si="96"/>
        <v>7819000</v>
      </c>
      <c r="H116" s="5">
        <f t="shared" si="96"/>
        <v>828000</v>
      </c>
      <c r="I116" s="5">
        <f t="shared" si="96"/>
        <v>851000</v>
      </c>
      <c r="J116" s="5">
        <f t="shared" si="96"/>
        <v>872000</v>
      </c>
    </row>
    <row r="117" spans="1:10" ht="12.75">
      <c r="A117" s="7" t="s">
        <v>100</v>
      </c>
      <c r="B117" s="4" t="s">
        <v>101</v>
      </c>
      <c r="C117" s="5">
        <f t="shared" si="96"/>
        <v>0</v>
      </c>
      <c r="D117" s="5">
        <f t="shared" si="96"/>
        <v>7819000</v>
      </c>
      <c r="E117" s="5">
        <f t="shared" si="96"/>
        <v>7000000</v>
      </c>
      <c r="F117" s="5">
        <f t="shared" si="96"/>
        <v>14819000</v>
      </c>
      <c r="G117" s="5">
        <f t="shared" si="96"/>
        <v>7819000</v>
      </c>
      <c r="H117" s="5">
        <f t="shared" si="96"/>
        <v>828000</v>
      </c>
      <c r="I117" s="5">
        <f t="shared" si="96"/>
        <v>851000</v>
      </c>
      <c r="J117" s="5">
        <f t="shared" si="96"/>
        <v>872000</v>
      </c>
    </row>
    <row r="118" spans="1:10" ht="12.75">
      <c r="A118" s="7" t="s">
        <v>102</v>
      </c>
      <c r="B118" s="4" t="s">
        <v>103</v>
      </c>
      <c r="C118" s="5">
        <f>C120</f>
        <v>0</v>
      </c>
      <c r="D118" s="5">
        <f>D120+D119</f>
        <v>7819000</v>
      </c>
      <c r="E118" s="5">
        <f>E120</f>
        <v>7000000</v>
      </c>
      <c r="F118" s="5">
        <f>F120+F119</f>
        <v>14819000</v>
      </c>
      <c r="G118" s="5">
        <f>G120+G119</f>
        <v>7819000</v>
      </c>
      <c r="H118" s="5">
        <f>H120+H119</f>
        <v>828000</v>
      </c>
      <c r="I118" s="5">
        <f>I120+I119</f>
        <v>851000</v>
      </c>
      <c r="J118" s="5">
        <f>J120+J119</f>
        <v>872000</v>
      </c>
    </row>
    <row r="119" spans="1:10" ht="12.75">
      <c r="A119" s="7" t="s">
        <v>108</v>
      </c>
      <c r="B119" s="4" t="s">
        <v>109</v>
      </c>
      <c r="C119" s="5"/>
      <c r="D119" s="5">
        <f>D580</f>
        <v>655000</v>
      </c>
      <c r="E119" s="5"/>
      <c r="F119" s="5">
        <f>F580</f>
        <v>655000</v>
      </c>
      <c r="G119" s="5">
        <f>G580</f>
        <v>655000</v>
      </c>
      <c r="H119" s="5">
        <f>H580</f>
        <v>0</v>
      </c>
      <c r="I119" s="5">
        <f>I580</f>
        <v>0</v>
      </c>
      <c r="J119" s="5">
        <f>J580</f>
        <v>0</v>
      </c>
    </row>
    <row r="120" spans="1:10" ht="12.75">
      <c r="A120" s="7" t="s">
        <v>110</v>
      </c>
      <c r="B120" s="4" t="s">
        <v>111</v>
      </c>
      <c r="C120" s="5">
        <f aca="true" t="shared" si="97" ref="C120:J120">C581</f>
        <v>0</v>
      </c>
      <c r="D120" s="5">
        <f>D581</f>
        <v>7164000</v>
      </c>
      <c r="E120" s="5">
        <f t="shared" si="97"/>
        <v>7000000</v>
      </c>
      <c r="F120" s="5">
        <f>F581</f>
        <v>14164000</v>
      </c>
      <c r="G120" s="5">
        <f t="shared" si="97"/>
        <v>7164000</v>
      </c>
      <c r="H120" s="5">
        <f t="shared" si="97"/>
        <v>828000</v>
      </c>
      <c r="I120" s="5">
        <f t="shared" si="97"/>
        <v>851000</v>
      </c>
      <c r="J120" s="5">
        <f t="shared" si="97"/>
        <v>872000</v>
      </c>
    </row>
    <row r="121" spans="1:12" ht="26.25">
      <c r="A121" s="7" t="s">
        <v>305</v>
      </c>
      <c r="B121" s="4" t="s">
        <v>306</v>
      </c>
      <c r="C121" s="5">
        <f aca="true" t="shared" si="98" ref="C121:J121">C122+C132</f>
        <v>0</v>
      </c>
      <c r="D121" s="5">
        <f>D122+D132</f>
        <v>12032000</v>
      </c>
      <c r="E121" s="5">
        <f t="shared" si="98"/>
        <v>0</v>
      </c>
      <c r="F121" s="5">
        <f>F122+F132</f>
        <v>12032000</v>
      </c>
      <c r="G121" s="5">
        <f t="shared" si="98"/>
        <v>12032000</v>
      </c>
      <c r="H121" s="5">
        <f t="shared" si="98"/>
        <v>13076000</v>
      </c>
      <c r="I121" s="5">
        <f t="shared" si="98"/>
        <v>13428000</v>
      </c>
      <c r="J121" s="5">
        <f t="shared" si="98"/>
        <v>13765000</v>
      </c>
      <c r="L121" s="12"/>
    </row>
    <row r="122" spans="1:12" ht="12.75">
      <c r="A122" s="7" t="s">
        <v>221</v>
      </c>
      <c r="B122" s="4" t="s">
        <v>222</v>
      </c>
      <c r="C122" s="5">
        <f>C123+C124+C127+C130</f>
        <v>0</v>
      </c>
      <c r="D122" s="5">
        <f>D123+D124+D127+D130+D125</f>
        <v>11822000</v>
      </c>
      <c r="E122" s="5">
        <f aca="true" t="shared" si="99" ref="E122:J122">E123+E124+E127+E130+E125</f>
        <v>0</v>
      </c>
      <c r="F122" s="5">
        <f>F123+F124+F127+F130+F125</f>
        <v>11822000</v>
      </c>
      <c r="G122" s="5">
        <f t="shared" si="99"/>
        <v>11822000</v>
      </c>
      <c r="H122" s="5">
        <f t="shared" si="99"/>
        <v>12525000</v>
      </c>
      <c r="I122" s="5">
        <f t="shared" si="99"/>
        <v>12861000</v>
      </c>
      <c r="J122" s="5">
        <f t="shared" si="99"/>
        <v>13184000</v>
      </c>
      <c r="L122" s="12"/>
    </row>
    <row r="123" spans="1:10" ht="12.75">
      <c r="A123" s="7" t="s">
        <v>78</v>
      </c>
      <c r="B123" s="4" t="s">
        <v>79</v>
      </c>
      <c r="C123" s="5">
        <f aca="true" t="shared" si="100" ref="C123:F124">C415</f>
        <v>0</v>
      </c>
      <c r="D123" s="5">
        <f t="shared" si="100"/>
        <v>10402000</v>
      </c>
      <c r="E123" s="5">
        <f t="shared" si="100"/>
        <v>0</v>
      </c>
      <c r="F123" s="5">
        <f t="shared" si="100"/>
        <v>10402000</v>
      </c>
      <c r="G123" s="5">
        <f aca="true" t="shared" si="101" ref="G123:J124">G415</f>
        <v>10402000</v>
      </c>
      <c r="H123" s="5">
        <f t="shared" si="101"/>
        <v>11019000</v>
      </c>
      <c r="I123" s="5">
        <f t="shared" si="101"/>
        <v>11316000</v>
      </c>
      <c r="J123" s="5">
        <f t="shared" si="101"/>
        <v>11600000</v>
      </c>
    </row>
    <row r="124" spans="1:10" ht="26.25">
      <c r="A124" s="7" t="s">
        <v>80</v>
      </c>
      <c r="B124" s="4" t="s">
        <v>81</v>
      </c>
      <c r="C124" s="5">
        <f t="shared" si="100"/>
        <v>0</v>
      </c>
      <c r="D124" s="5">
        <f t="shared" si="100"/>
        <v>1280000</v>
      </c>
      <c r="E124" s="5">
        <f t="shared" si="100"/>
        <v>0</v>
      </c>
      <c r="F124" s="5">
        <f t="shared" si="100"/>
        <v>1280000</v>
      </c>
      <c r="G124" s="5">
        <f t="shared" si="101"/>
        <v>1280000</v>
      </c>
      <c r="H124" s="5">
        <f t="shared" si="101"/>
        <v>1367000</v>
      </c>
      <c r="I124" s="5">
        <f t="shared" si="101"/>
        <v>1403000</v>
      </c>
      <c r="J124" s="5">
        <f t="shared" si="101"/>
        <v>1438000</v>
      </c>
    </row>
    <row r="125" spans="1:10" ht="12.75">
      <c r="A125" s="7" t="s">
        <v>430</v>
      </c>
      <c r="B125" s="4" t="s">
        <v>432</v>
      </c>
      <c r="C125" s="5"/>
      <c r="D125" s="5">
        <f aca="true" t="shared" si="102" ref="D125:J125">D126</f>
        <v>10000</v>
      </c>
      <c r="E125" s="5">
        <f t="shared" si="102"/>
        <v>0</v>
      </c>
      <c r="F125" s="5">
        <f t="shared" si="102"/>
        <v>10000</v>
      </c>
      <c r="G125" s="5">
        <f t="shared" si="102"/>
        <v>10000</v>
      </c>
      <c r="H125" s="5">
        <f t="shared" si="102"/>
        <v>0</v>
      </c>
      <c r="I125" s="5">
        <f t="shared" si="102"/>
        <v>0</v>
      </c>
      <c r="J125" s="5">
        <f t="shared" si="102"/>
        <v>0</v>
      </c>
    </row>
    <row r="126" spans="1:10" ht="12.75">
      <c r="A126" s="7" t="s">
        <v>431</v>
      </c>
      <c r="B126" s="4" t="s">
        <v>433</v>
      </c>
      <c r="C126" s="5"/>
      <c r="D126" s="5">
        <f>D418</f>
        <v>10000</v>
      </c>
      <c r="E126" s="5">
        <f aca="true" t="shared" si="103" ref="E126:J126">E418</f>
        <v>0</v>
      </c>
      <c r="F126" s="5">
        <f>F418</f>
        <v>10000</v>
      </c>
      <c r="G126" s="5">
        <f t="shared" si="103"/>
        <v>10000</v>
      </c>
      <c r="H126" s="5">
        <f t="shared" si="103"/>
        <v>0</v>
      </c>
      <c r="I126" s="5">
        <f t="shared" si="103"/>
        <v>0</v>
      </c>
      <c r="J126" s="5">
        <f t="shared" si="103"/>
        <v>0</v>
      </c>
    </row>
    <row r="127" spans="1:10" ht="26.25">
      <c r="A127" s="7" t="s">
        <v>232</v>
      </c>
      <c r="B127" s="4" t="s">
        <v>233</v>
      </c>
      <c r="C127" s="5">
        <f aca="true" t="shared" si="104" ref="C127:J128">C128</f>
        <v>0</v>
      </c>
      <c r="D127" s="5">
        <f t="shared" si="104"/>
        <v>0</v>
      </c>
      <c r="E127" s="5">
        <f t="shared" si="104"/>
        <v>0</v>
      </c>
      <c r="F127" s="5">
        <f t="shared" si="104"/>
        <v>0</v>
      </c>
      <c r="G127" s="5">
        <f t="shared" si="104"/>
        <v>0</v>
      </c>
      <c r="H127" s="5">
        <f t="shared" si="104"/>
        <v>0</v>
      </c>
      <c r="I127" s="5">
        <f t="shared" si="104"/>
        <v>0</v>
      </c>
      <c r="J127" s="5">
        <f t="shared" si="104"/>
        <v>0</v>
      </c>
    </row>
    <row r="128" spans="1:10" ht="52.5">
      <c r="A128" s="7" t="s">
        <v>234</v>
      </c>
      <c r="B128" s="4" t="s">
        <v>235</v>
      </c>
      <c r="C128" s="5">
        <f t="shared" si="104"/>
        <v>0</v>
      </c>
      <c r="D128" s="5">
        <f t="shared" si="104"/>
        <v>0</v>
      </c>
      <c r="E128" s="5">
        <f t="shared" si="104"/>
        <v>0</v>
      </c>
      <c r="F128" s="5">
        <f t="shared" si="104"/>
        <v>0</v>
      </c>
      <c r="G128" s="5">
        <f t="shared" si="104"/>
        <v>0</v>
      </c>
      <c r="H128" s="5">
        <f t="shared" si="104"/>
        <v>0</v>
      </c>
      <c r="I128" s="5">
        <f t="shared" si="104"/>
        <v>0</v>
      </c>
      <c r="J128" s="5">
        <f t="shared" si="104"/>
        <v>0</v>
      </c>
    </row>
    <row r="129" spans="1:10" ht="12.75">
      <c r="A129" s="7" t="s">
        <v>236</v>
      </c>
      <c r="B129" s="4" t="s">
        <v>237</v>
      </c>
      <c r="C129" s="5">
        <f aca="true" t="shared" si="105" ref="C129:J129">C421</f>
        <v>0</v>
      </c>
      <c r="D129" s="5">
        <f>D421</f>
        <v>0</v>
      </c>
      <c r="E129" s="5">
        <f t="shared" si="105"/>
        <v>0</v>
      </c>
      <c r="F129" s="5">
        <f>F421</f>
        <v>0</v>
      </c>
      <c r="G129" s="5">
        <f t="shared" si="105"/>
        <v>0</v>
      </c>
      <c r="H129" s="5">
        <f t="shared" si="105"/>
        <v>0</v>
      </c>
      <c r="I129" s="5">
        <f t="shared" si="105"/>
        <v>0</v>
      </c>
      <c r="J129" s="5">
        <f t="shared" si="105"/>
        <v>0</v>
      </c>
    </row>
    <row r="130" spans="1:10" ht="39.75">
      <c r="A130" s="7" t="s">
        <v>82</v>
      </c>
      <c r="B130" s="4" t="s">
        <v>83</v>
      </c>
      <c r="C130" s="5">
        <f aca="true" t="shared" si="106" ref="C130:J130">C131</f>
        <v>0</v>
      </c>
      <c r="D130" s="5">
        <f t="shared" si="106"/>
        <v>130000</v>
      </c>
      <c r="E130" s="5">
        <f t="shared" si="106"/>
        <v>0</v>
      </c>
      <c r="F130" s="5">
        <f t="shared" si="106"/>
        <v>130000</v>
      </c>
      <c r="G130" s="5">
        <f t="shared" si="106"/>
        <v>130000</v>
      </c>
      <c r="H130" s="5">
        <f t="shared" si="106"/>
        <v>139000</v>
      </c>
      <c r="I130" s="5">
        <f t="shared" si="106"/>
        <v>142000</v>
      </c>
      <c r="J130" s="5">
        <f t="shared" si="106"/>
        <v>146000</v>
      </c>
    </row>
    <row r="131" spans="1:10" ht="14.25">
      <c r="A131" s="7" t="s">
        <v>86</v>
      </c>
      <c r="B131" s="4" t="s">
        <v>87</v>
      </c>
      <c r="C131" s="5">
        <f>'sursa 10'!C141</f>
        <v>0</v>
      </c>
      <c r="D131" s="5">
        <f>'sursa 10'!D141</f>
        <v>130000</v>
      </c>
      <c r="E131" s="5">
        <f>'sursa 10'!E141</f>
        <v>0</v>
      </c>
      <c r="F131" s="5">
        <f>'sursa 10'!F141</f>
        <v>130000</v>
      </c>
      <c r="G131" s="5">
        <f>'sursa 10'!G141</f>
        <v>130000</v>
      </c>
      <c r="H131" s="5">
        <f>'sursa 10'!H141</f>
        <v>139000</v>
      </c>
      <c r="I131" s="5">
        <f>'sursa 10'!I141</f>
        <v>142000</v>
      </c>
      <c r="J131" s="5">
        <f>'sursa 10'!J141</f>
        <v>146000</v>
      </c>
    </row>
    <row r="132" spans="1:10" ht="12.75">
      <c r="A132" s="7" t="s">
        <v>274</v>
      </c>
      <c r="B132" s="4" t="s">
        <v>89</v>
      </c>
      <c r="C132" s="5">
        <f aca="true" t="shared" si="107" ref="C132:J132">C133+C136</f>
        <v>0</v>
      </c>
      <c r="D132" s="5">
        <f>D133+D136</f>
        <v>210000</v>
      </c>
      <c r="E132" s="5">
        <f t="shared" si="107"/>
        <v>0</v>
      </c>
      <c r="F132" s="5">
        <f>F133+F136</f>
        <v>210000</v>
      </c>
      <c r="G132" s="5">
        <f t="shared" si="107"/>
        <v>210000</v>
      </c>
      <c r="H132" s="5">
        <f t="shared" si="107"/>
        <v>551000</v>
      </c>
      <c r="I132" s="5">
        <f t="shared" si="107"/>
        <v>567000</v>
      </c>
      <c r="J132" s="5">
        <f t="shared" si="107"/>
        <v>581000</v>
      </c>
    </row>
    <row r="133" spans="1:10" ht="26.25">
      <c r="A133" s="7" t="s">
        <v>275</v>
      </c>
      <c r="B133" s="4" t="s">
        <v>276</v>
      </c>
      <c r="C133" s="5">
        <f aca="true" t="shared" si="108" ref="C133:J134">C134</f>
        <v>0</v>
      </c>
      <c r="D133" s="5">
        <f t="shared" si="108"/>
        <v>0</v>
      </c>
      <c r="E133" s="5">
        <f t="shared" si="108"/>
        <v>0</v>
      </c>
      <c r="F133" s="5">
        <f t="shared" si="108"/>
        <v>0</v>
      </c>
      <c r="G133" s="5">
        <f t="shared" si="108"/>
        <v>0</v>
      </c>
      <c r="H133" s="5">
        <f t="shared" si="108"/>
        <v>0</v>
      </c>
      <c r="I133" s="5">
        <f t="shared" si="108"/>
        <v>0</v>
      </c>
      <c r="J133" s="5">
        <f t="shared" si="108"/>
        <v>0</v>
      </c>
    </row>
    <row r="134" spans="1:10" ht="12.75">
      <c r="A134" s="7" t="s">
        <v>277</v>
      </c>
      <c r="B134" s="4" t="s">
        <v>278</v>
      </c>
      <c r="C134" s="5">
        <f t="shared" si="108"/>
        <v>0</v>
      </c>
      <c r="D134" s="5">
        <f t="shared" si="108"/>
        <v>0</v>
      </c>
      <c r="E134" s="5">
        <f t="shared" si="108"/>
        <v>0</v>
      </c>
      <c r="F134" s="5">
        <f t="shared" si="108"/>
        <v>0</v>
      </c>
      <c r="G134" s="5">
        <f t="shared" si="108"/>
        <v>0</v>
      </c>
      <c r="H134" s="5">
        <f t="shared" si="108"/>
        <v>0</v>
      </c>
      <c r="I134" s="5">
        <f t="shared" si="108"/>
        <v>0</v>
      </c>
      <c r="J134" s="5">
        <f t="shared" si="108"/>
        <v>0</v>
      </c>
    </row>
    <row r="135" spans="1:10" ht="12.75">
      <c r="A135" s="7" t="s">
        <v>281</v>
      </c>
      <c r="B135" s="4" t="s">
        <v>282</v>
      </c>
      <c r="C135" s="5">
        <f aca="true" t="shared" si="109" ref="C135:J135">C586</f>
        <v>0</v>
      </c>
      <c r="D135" s="5">
        <f>D586</f>
        <v>0</v>
      </c>
      <c r="E135" s="5">
        <f t="shared" si="109"/>
        <v>0</v>
      </c>
      <c r="F135" s="5">
        <f>F586</f>
        <v>0</v>
      </c>
      <c r="G135" s="5">
        <f t="shared" si="109"/>
        <v>0</v>
      </c>
      <c r="H135" s="5">
        <f t="shared" si="109"/>
        <v>0</v>
      </c>
      <c r="I135" s="5">
        <f t="shared" si="109"/>
        <v>0</v>
      </c>
      <c r="J135" s="5">
        <f t="shared" si="109"/>
        <v>0</v>
      </c>
    </row>
    <row r="136" spans="1:10" ht="12.75">
      <c r="A136" s="7" t="s">
        <v>98</v>
      </c>
      <c r="B136" s="4" t="s">
        <v>99</v>
      </c>
      <c r="C136" s="5">
        <f aca="true" t="shared" si="110" ref="C136:J137">C137</f>
        <v>0</v>
      </c>
      <c r="D136" s="5">
        <f t="shared" si="110"/>
        <v>210000</v>
      </c>
      <c r="E136" s="5">
        <f t="shared" si="110"/>
        <v>0</v>
      </c>
      <c r="F136" s="5">
        <f t="shared" si="110"/>
        <v>210000</v>
      </c>
      <c r="G136" s="5">
        <f t="shared" si="110"/>
        <v>210000</v>
      </c>
      <c r="H136" s="5">
        <f t="shared" si="110"/>
        <v>551000</v>
      </c>
      <c r="I136" s="5">
        <f t="shared" si="110"/>
        <v>567000</v>
      </c>
      <c r="J136" s="5">
        <f t="shared" si="110"/>
        <v>581000</v>
      </c>
    </row>
    <row r="137" spans="1:10" ht="12.75">
      <c r="A137" s="7" t="s">
        <v>100</v>
      </c>
      <c r="B137" s="4" t="s">
        <v>101</v>
      </c>
      <c r="C137" s="5">
        <f t="shared" si="110"/>
        <v>0</v>
      </c>
      <c r="D137" s="5">
        <f t="shared" si="110"/>
        <v>210000</v>
      </c>
      <c r="E137" s="5">
        <f t="shared" si="110"/>
        <v>0</v>
      </c>
      <c r="F137" s="5">
        <f t="shared" si="110"/>
        <v>210000</v>
      </c>
      <c r="G137" s="5">
        <f t="shared" si="110"/>
        <v>210000</v>
      </c>
      <c r="H137" s="5">
        <f t="shared" si="110"/>
        <v>551000</v>
      </c>
      <c r="I137" s="5">
        <f t="shared" si="110"/>
        <v>567000</v>
      </c>
      <c r="J137" s="5">
        <f t="shared" si="110"/>
        <v>581000</v>
      </c>
    </row>
    <row r="138" spans="1:10" ht="12.75">
      <c r="A138" s="7" t="s">
        <v>102</v>
      </c>
      <c r="B138" s="4" t="s">
        <v>103</v>
      </c>
      <c r="C138" s="5">
        <f aca="true" t="shared" si="111" ref="C138:J138">C139+C140</f>
        <v>0</v>
      </c>
      <c r="D138" s="5">
        <f>D139+D140</f>
        <v>210000</v>
      </c>
      <c r="E138" s="5">
        <f t="shared" si="111"/>
        <v>0</v>
      </c>
      <c r="F138" s="5">
        <f>F139+F140</f>
        <v>210000</v>
      </c>
      <c r="G138" s="5">
        <f t="shared" si="111"/>
        <v>210000</v>
      </c>
      <c r="H138" s="5">
        <f t="shared" si="111"/>
        <v>551000</v>
      </c>
      <c r="I138" s="5">
        <f t="shared" si="111"/>
        <v>567000</v>
      </c>
      <c r="J138" s="5">
        <f t="shared" si="111"/>
        <v>581000</v>
      </c>
    </row>
    <row r="139" spans="1:10" ht="12.75">
      <c r="A139" s="7" t="s">
        <v>106</v>
      </c>
      <c r="B139" s="4" t="s">
        <v>107</v>
      </c>
      <c r="C139" s="5">
        <f aca="true" t="shared" si="112" ref="C139:F140">C590</f>
        <v>0</v>
      </c>
      <c r="D139" s="5">
        <f t="shared" si="112"/>
        <v>0</v>
      </c>
      <c r="E139" s="5">
        <f t="shared" si="112"/>
        <v>0</v>
      </c>
      <c r="F139" s="5">
        <f t="shared" si="112"/>
        <v>0</v>
      </c>
      <c r="G139" s="5">
        <f aca="true" t="shared" si="113" ref="G139:J140">G590</f>
        <v>0</v>
      </c>
      <c r="H139" s="5">
        <f t="shared" si="113"/>
        <v>97000</v>
      </c>
      <c r="I139" s="5">
        <f t="shared" si="113"/>
        <v>100000</v>
      </c>
      <c r="J139" s="5">
        <f t="shared" si="113"/>
        <v>103000</v>
      </c>
    </row>
    <row r="140" spans="1:10" ht="12.75">
      <c r="A140" s="7" t="s">
        <v>110</v>
      </c>
      <c r="B140" s="4" t="s">
        <v>111</v>
      </c>
      <c r="C140" s="5">
        <f t="shared" si="112"/>
        <v>0</v>
      </c>
      <c r="D140" s="5">
        <f t="shared" si="112"/>
        <v>210000</v>
      </c>
      <c r="E140" s="5">
        <f t="shared" si="112"/>
        <v>0</v>
      </c>
      <c r="F140" s="5">
        <f t="shared" si="112"/>
        <v>210000</v>
      </c>
      <c r="G140" s="5">
        <f t="shared" si="113"/>
        <v>210000</v>
      </c>
      <c r="H140" s="5">
        <f t="shared" si="113"/>
        <v>454000</v>
      </c>
      <c r="I140" s="5">
        <f t="shared" si="113"/>
        <v>467000</v>
      </c>
      <c r="J140" s="5">
        <f t="shared" si="113"/>
        <v>478000</v>
      </c>
    </row>
    <row r="141" spans="1:10" ht="12.75">
      <c r="A141" s="7" t="s">
        <v>307</v>
      </c>
      <c r="B141" s="4" t="s">
        <v>308</v>
      </c>
      <c r="C141" s="5">
        <f aca="true" t="shared" si="114" ref="C141:J142">C142</f>
        <v>0</v>
      </c>
      <c r="D141" s="5">
        <f t="shared" si="114"/>
        <v>565000</v>
      </c>
      <c r="E141" s="5">
        <f t="shared" si="114"/>
        <v>0</v>
      </c>
      <c r="F141" s="5">
        <f t="shared" si="114"/>
        <v>565000</v>
      </c>
      <c r="G141" s="5">
        <f t="shared" si="114"/>
        <v>565000</v>
      </c>
      <c r="H141" s="5">
        <f t="shared" si="114"/>
        <v>937000</v>
      </c>
      <c r="I141" s="5">
        <f t="shared" si="114"/>
        <v>963000</v>
      </c>
      <c r="J141" s="5">
        <f t="shared" si="114"/>
        <v>987000</v>
      </c>
    </row>
    <row r="142" spans="1:10" ht="12.75">
      <c r="A142" s="7" t="s">
        <v>221</v>
      </c>
      <c r="B142" s="4" t="s">
        <v>222</v>
      </c>
      <c r="C142" s="5">
        <f t="shared" si="114"/>
        <v>0</v>
      </c>
      <c r="D142" s="5">
        <f t="shared" si="114"/>
        <v>565000</v>
      </c>
      <c r="E142" s="5">
        <f t="shared" si="114"/>
        <v>0</v>
      </c>
      <c r="F142" s="5">
        <f t="shared" si="114"/>
        <v>565000</v>
      </c>
      <c r="G142" s="5">
        <f t="shared" si="114"/>
        <v>565000</v>
      </c>
      <c r="H142" s="5">
        <f t="shared" si="114"/>
        <v>937000</v>
      </c>
      <c r="I142" s="5">
        <f t="shared" si="114"/>
        <v>963000</v>
      </c>
      <c r="J142" s="5">
        <f t="shared" si="114"/>
        <v>987000</v>
      </c>
    </row>
    <row r="143" spans="1:10" ht="12.75">
      <c r="A143" s="7" t="s">
        <v>223</v>
      </c>
      <c r="B143" s="4" t="s">
        <v>224</v>
      </c>
      <c r="C143" s="5">
        <f aca="true" t="shared" si="115" ref="C143:J143">C144+C146</f>
        <v>0</v>
      </c>
      <c r="D143" s="5">
        <f>D144+D146</f>
        <v>565000</v>
      </c>
      <c r="E143" s="5">
        <f t="shared" si="115"/>
        <v>0</v>
      </c>
      <c r="F143" s="5">
        <f>F144+F146</f>
        <v>565000</v>
      </c>
      <c r="G143" s="5">
        <f t="shared" si="115"/>
        <v>565000</v>
      </c>
      <c r="H143" s="5">
        <f t="shared" si="115"/>
        <v>937000</v>
      </c>
      <c r="I143" s="5">
        <f t="shared" si="115"/>
        <v>963000</v>
      </c>
      <c r="J143" s="5">
        <f t="shared" si="115"/>
        <v>987000</v>
      </c>
    </row>
    <row r="144" spans="1:10" ht="12.75">
      <c r="A144" s="7" t="s">
        <v>225</v>
      </c>
      <c r="B144" s="4" t="s">
        <v>226</v>
      </c>
      <c r="C144" s="5">
        <f aca="true" t="shared" si="116" ref="C144:J144">C145</f>
        <v>0</v>
      </c>
      <c r="D144" s="5">
        <f t="shared" si="116"/>
        <v>400000</v>
      </c>
      <c r="E144" s="5">
        <f t="shared" si="116"/>
        <v>0</v>
      </c>
      <c r="F144" s="5">
        <f t="shared" si="116"/>
        <v>400000</v>
      </c>
      <c r="G144" s="5">
        <f t="shared" si="116"/>
        <v>400000</v>
      </c>
      <c r="H144" s="5">
        <f t="shared" si="116"/>
        <v>764000</v>
      </c>
      <c r="I144" s="5">
        <f t="shared" si="116"/>
        <v>785000</v>
      </c>
      <c r="J144" s="5">
        <f t="shared" si="116"/>
        <v>805000</v>
      </c>
    </row>
    <row r="145" spans="1:10" ht="12.75">
      <c r="A145" s="7" t="s">
        <v>227</v>
      </c>
      <c r="B145" s="4" t="s">
        <v>228</v>
      </c>
      <c r="C145" s="5">
        <f aca="true" t="shared" si="117" ref="C145:J145">C428</f>
        <v>0</v>
      </c>
      <c r="D145" s="5">
        <f>D428</f>
        <v>400000</v>
      </c>
      <c r="E145" s="5">
        <f t="shared" si="117"/>
        <v>0</v>
      </c>
      <c r="F145" s="5">
        <f>F428</f>
        <v>400000</v>
      </c>
      <c r="G145" s="5">
        <f t="shared" si="117"/>
        <v>400000</v>
      </c>
      <c r="H145" s="5">
        <f t="shared" si="117"/>
        <v>764000</v>
      </c>
      <c r="I145" s="5">
        <f t="shared" si="117"/>
        <v>785000</v>
      </c>
      <c r="J145" s="5">
        <f t="shared" si="117"/>
        <v>805000</v>
      </c>
    </row>
    <row r="146" spans="1:10" ht="26.25">
      <c r="A146" s="7" t="s">
        <v>229</v>
      </c>
      <c r="B146" s="4" t="s">
        <v>176</v>
      </c>
      <c r="C146" s="5">
        <f aca="true" t="shared" si="118" ref="C146:J146">C147</f>
        <v>0</v>
      </c>
      <c r="D146" s="5">
        <f t="shared" si="118"/>
        <v>165000</v>
      </c>
      <c r="E146" s="5">
        <f t="shared" si="118"/>
        <v>0</v>
      </c>
      <c r="F146" s="5">
        <f t="shared" si="118"/>
        <v>165000</v>
      </c>
      <c r="G146" s="5">
        <f t="shared" si="118"/>
        <v>165000</v>
      </c>
      <c r="H146" s="5">
        <f t="shared" si="118"/>
        <v>173000</v>
      </c>
      <c r="I146" s="5">
        <f t="shared" si="118"/>
        <v>178000</v>
      </c>
      <c r="J146" s="5">
        <f t="shared" si="118"/>
        <v>182000</v>
      </c>
    </row>
    <row r="147" spans="1:10" ht="26.25">
      <c r="A147" s="7" t="s">
        <v>230</v>
      </c>
      <c r="B147" s="4" t="s">
        <v>231</v>
      </c>
      <c r="C147" s="5">
        <f aca="true" t="shared" si="119" ref="C147:J147">C430</f>
        <v>0</v>
      </c>
      <c r="D147" s="5">
        <f>D430</f>
        <v>165000</v>
      </c>
      <c r="E147" s="5">
        <f t="shared" si="119"/>
        <v>0</v>
      </c>
      <c r="F147" s="5">
        <f>F430</f>
        <v>165000</v>
      </c>
      <c r="G147" s="5">
        <f t="shared" si="119"/>
        <v>165000</v>
      </c>
      <c r="H147" s="5">
        <f t="shared" si="119"/>
        <v>173000</v>
      </c>
      <c r="I147" s="5">
        <f t="shared" si="119"/>
        <v>178000</v>
      </c>
      <c r="J147" s="5">
        <f t="shared" si="119"/>
        <v>182000</v>
      </c>
    </row>
    <row r="148" spans="1:10" ht="26.25">
      <c r="A148" s="7" t="s">
        <v>309</v>
      </c>
      <c r="B148" s="4" t="s">
        <v>310</v>
      </c>
      <c r="C148" s="5">
        <f aca="true" t="shared" si="120" ref="C148:J148">C149</f>
        <v>0</v>
      </c>
      <c r="D148" s="5">
        <f t="shared" si="120"/>
        <v>1120000</v>
      </c>
      <c r="E148" s="5">
        <f t="shared" si="120"/>
        <v>0</v>
      </c>
      <c r="F148" s="5">
        <f t="shared" si="120"/>
        <v>1120000</v>
      </c>
      <c r="G148" s="5">
        <f t="shared" si="120"/>
        <v>1120000</v>
      </c>
      <c r="H148" s="5">
        <f t="shared" si="120"/>
        <v>499000</v>
      </c>
      <c r="I148" s="5">
        <f t="shared" si="120"/>
        <v>511000</v>
      </c>
      <c r="J148" s="5">
        <f t="shared" si="120"/>
        <v>523000</v>
      </c>
    </row>
    <row r="149" spans="1:10" ht="12.75">
      <c r="A149" s="7" t="s">
        <v>311</v>
      </c>
      <c r="B149" s="4" t="s">
        <v>312</v>
      </c>
      <c r="C149" s="5">
        <f aca="true" t="shared" si="121" ref="C149:J149">C150+C152</f>
        <v>0</v>
      </c>
      <c r="D149" s="5">
        <f>D150+D152</f>
        <v>1120000</v>
      </c>
      <c r="E149" s="5">
        <f t="shared" si="121"/>
        <v>0</v>
      </c>
      <c r="F149" s="5">
        <f>F150+F152</f>
        <v>1120000</v>
      </c>
      <c r="G149" s="5">
        <f t="shared" si="121"/>
        <v>1120000</v>
      </c>
      <c r="H149" s="5">
        <f t="shared" si="121"/>
        <v>499000</v>
      </c>
      <c r="I149" s="5">
        <f t="shared" si="121"/>
        <v>511000</v>
      </c>
      <c r="J149" s="5">
        <f t="shared" si="121"/>
        <v>523000</v>
      </c>
    </row>
    <row r="150" spans="1:10" ht="12.75">
      <c r="A150" s="7" t="s">
        <v>221</v>
      </c>
      <c r="B150" s="4" t="s">
        <v>222</v>
      </c>
      <c r="C150" s="5">
        <f aca="true" t="shared" si="122" ref="C150:J150">C151</f>
        <v>0</v>
      </c>
      <c r="D150" s="5">
        <f t="shared" si="122"/>
        <v>1120000</v>
      </c>
      <c r="E150" s="5">
        <f t="shared" si="122"/>
        <v>0</v>
      </c>
      <c r="F150" s="5">
        <f t="shared" si="122"/>
        <v>1120000</v>
      </c>
      <c r="G150" s="5">
        <f t="shared" si="122"/>
        <v>1120000</v>
      </c>
      <c r="H150" s="5">
        <f t="shared" si="122"/>
        <v>489000</v>
      </c>
      <c r="I150" s="5">
        <f t="shared" si="122"/>
        <v>501000</v>
      </c>
      <c r="J150" s="5">
        <f t="shared" si="122"/>
        <v>513000</v>
      </c>
    </row>
    <row r="151" spans="1:10" ht="26.25">
      <c r="A151" s="7" t="s">
        <v>80</v>
      </c>
      <c r="B151" s="4" t="s">
        <v>81</v>
      </c>
      <c r="C151" s="5">
        <f aca="true" t="shared" si="123" ref="C151:J151">C434</f>
        <v>0</v>
      </c>
      <c r="D151" s="5">
        <f>D434</f>
        <v>1120000</v>
      </c>
      <c r="E151" s="5">
        <f t="shared" si="123"/>
        <v>0</v>
      </c>
      <c r="F151" s="5">
        <f>F434</f>
        <v>1120000</v>
      </c>
      <c r="G151" s="5">
        <f t="shared" si="123"/>
        <v>1120000</v>
      </c>
      <c r="H151" s="5">
        <f t="shared" si="123"/>
        <v>489000</v>
      </c>
      <c r="I151" s="5">
        <f t="shared" si="123"/>
        <v>501000</v>
      </c>
      <c r="J151" s="5">
        <f t="shared" si="123"/>
        <v>513000</v>
      </c>
    </row>
    <row r="152" spans="1:10" ht="12.75">
      <c r="A152" s="7" t="s">
        <v>274</v>
      </c>
      <c r="B152" s="4" t="s">
        <v>89</v>
      </c>
      <c r="C152" s="5">
        <f aca="true" t="shared" si="124" ref="C152:J154">C153</f>
        <v>0</v>
      </c>
      <c r="D152" s="5">
        <f t="shared" si="124"/>
        <v>0</v>
      </c>
      <c r="E152" s="5">
        <f t="shared" si="124"/>
        <v>0</v>
      </c>
      <c r="F152" s="5">
        <f t="shared" si="124"/>
        <v>0</v>
      </c>
      <c r="G152" s="5">
        <f t="shared" si="124"/>
        <v>0</v>
      </c>
      <c r="H152" s="5">
        <f t="shared" si="124"/>
        <v>10000</v>
      </c>
      <c r="I152" s="5">
        <f t="shared" si="124"/>
        <v>10000</v>
      </c>
      <c r="J152" s="5">
        <f t="shared" si="124"/>
        <v>10000</v>
      </c>
    </row>
    <row r="153" spans="1:10" ht="12.75">
      <c r="A153" s="7" t="s">
        <v>98</v>
      </c>
      <c r="B153" s="4" t="s">
        <v>99</v>
      </c>
      <c r="C153" s="5">
        <f t="shared" si="124"/>
        <v>0</v>
      </c>
      <c r="D153" s="5">
        <f t="shared" si="124"/>
        <v>0</v>
      </c>
      <c r="E153" s="5">
        <f t="shared" si="124"/>
        <v>0</v>
      </c>
      <c r="F153" s="5">
        <f t="shared" si="124"/>
        <v>0</v>
      </c>
      <c r="G153" s="5">
        <f t="shared" si="124"/>
        <v>0</v>
      </c>
      <c r="H153" s="5">
        <f t="shared" si="124"/>
        <v>10000</v>
      </c>
      <c r="I153" s="5">
        <f t="shared" si="124"/>
        <v>10000</v>
      </c>
      <c r="J153" s="5">
        <f t="shared" si="124"/>
        <v>10000</v>
      </c>
    </row>
    <row r="154" spans="1:10" ht="12.75">
      <c r="A154" s="7" t="s">
        <v>100</v>
      </c>
      <c r="B154" s="4" t="s">
        <v>101</v>
      </c>
      <c r="C154" s="5">
        <f t="shared" si="124"/>
        <v>0</v>
      </c>
      <c r="D154" s="5">
        <f t="shared" si="124"/>
        <v>0</v>
      </c>
      <c r="E154" s="5">
        <f t="shared" si="124"/>
        <v>0</v>
      </c>
      <c r="F154" s="5">
        <f t="shared" si="124"/>
        <v>0</v>
      </c>
      <c r="G154" s="5">
        <f t="shared" si="124"/>
        <v>0</v>
      </c>
      <c r="H154" s="5">
        <f t="shared" si="124"/>
        <v>10000</v>
      </c>
      <c r="I154" s="5">
        <f t="shared" si="124"/>
        <v>10000</v>
      </c>
      <c r="J154" s="5">
        <f t="shared" si="124"/>
        <v>10000</v>
      </c>
    </row>
    <row r="155" spans="1:10" ht="12.75">
      <c r="A155" s="7" t="s">
        <v>102</v>
      </c>
      <c r="B155" s="4" t="s">
        <v>103</v>
      </c>
      <c r="C155" s="5">
        <f aca="true" t="shared" si="125" ref="C155:J155">C157+C156</f>
        <v>0</v>
      </c>
      <c r="D155" s="5">
        <f>D157+D156</f>
        <v>0</v>
      </c>
      <c r="E155" s="5">
        <f t="shared" si="125"/>
        <v>0</v>
      </c>
      <c r="F155" s="5">
        <f>F157+F156</f>
        <v>0</v>
      </c>
      <c r="G155" s="5">
        <f t="shared" si="125"/>
        <v>0</v>
      </c>
      <c r="H155" s="5">
        <f t="shared" si="125"/>
        <v>10000</v>
      </c>
      <c r="I155" s="5">
        <f t="shared" si="125"/>
        <v>10000</v>
      </c>
      <c r="J155" s="5">
        <f t="shared" si="125"/>
        <v>10000</v>
      </c>
    </row>
    <row r="156" spans="1:10" ht="12.75">
      <c r="A156" s="7" t="s">
        <v>106</v>
      </c>
      <c r="B156" s="4" t="s">
        <v>107</v>
      </c>
      <c r="C156" s="5">
        <f aca="true" t="shared" si="126" ref="C156:F157">C598</f>
        <v>0</v>
      </c>
      <c r="D156" s="5">
        <f t="shared" si="126"/>
        <v>0</v>
      </c>
      <c r="E156" s="5">
        <f t="shared" si="126"/>
        <v>0</v>
      </c>
      <c r="F156" s="5">
        <f t="shared" si="126"/>
        <v>0</v>
      </c>
      <c r="G156" s="5">
        <f aca="true" t="shared" si="127" ref="G156:J157">G598</f>
        <v>0</v>
      </c>
      <c r="H156" s="5">
        <f t="shared" si="127"/>
        <v>0</v>
      </c>
      <c r="I156" s="5">
        <f t="shared" si="127"/>
        <v>0</v>
      </c>
      <c r="J156" s="5">
        <f t="shared" si="127"/>
        <v>0</v>
      </c>
    </row>
    <row r="157" spans="1:10" ht="12.75">
      <c r="A157" s="7" t="s">
        <v>110</v>
      </c>
      <c r="B157" s="4" t="s">
        <v>111</v>
      </c>
      <c r="C157" s="5">
        <f t="shared" si="126"/>
        <v>0</v>
      </c>
      <c r="D157" s="5">
        <f t="shared" si="126"/>
        <v>0</v>
      </c>
      <c r="E157" s="5">
        <f t="shared" si="126"/>
        <v>0</v>
      </c>
      <c r="F157" s="5">
        <f t="shared" si="126"/>
        <v>0</v>
      </c>
      <c r="G157" s="5">
        <f t="shared" si="127"/>
        <v>0</v>
      </c>
      <c r="H157" s="5">
        <f t="shared" si="127"/>
        <v>10000</v>
      </c>
      <c r="I157" s="5">
        <f t="shared" si="127"/>
        <v>10000</v>
      </c>
      <c r="J157" s="5">
        <f t="shared" si="127"/>
        <v>10000</v>
      </c>
    </row>
    <row r="158" spans="1:10" ht="26.25">
      <c r="A158" s="7" t="s">
        <v>313</v>
      </c>
      <c r="B158" s="4" t="s">
        <v>314</v>
      </c>
      <c r="C158" s="5">
        <f aca="true" t="shared" si="128" ref="C158:J158">C159+C173+C206+C239</f>
        <v>0</v>
      </c>
      <c r="D158" s="5">
        <f>D159+D173+D206+D239</f>
        <v>709206000</v>
      </c>
      <c r="E158" s="5">
        <f t="shared" si="128"/>
        <v>0</v>
      </c>
      <c r="F158" s="5">
        <f>F159+F173+F206+F239</f>
        <v>709206000</v>
      </c>
      <c r="G158" s="5">
        <f t="shared" si="128"/>
        <v>706584000</v>
      </c>
      <c r="H158" s="5">
        <f t="shared" si="128"/>
        <v>715669000</v>
      </c>
      <c r="I158" s="5">
        <f t="shared" si="128"/>
        <v>735001000</v>
      </c>
      <c r="J158" s="5">
        <f t="shared" si="128"/>
        <v>753378000</v>
      </c>
    </row>
    <row r="159" spans="1:10" ht="26.25">
      <c r="A159" s="7" t="s">
        <v>315</v>
      </c>
      <c r="B159" s="4" t="s">
        <v>316</v>
      </c>
      <c r="C159" s="5">
        <f aca="true" t="shared" si="129" ref="C159:J159">C160+C168</f>
        <v>0</v>
      </c>
      <c r="D159" s="5">
        <f>D160+D168</f>
        <v>14260000</v>
      </c>
      <c r="E159" s="5">
        <f t="shared" si="129"/>
        <v>0</v>
      </c>
      <c r="F159" s="5">
        <f>F160+F168</f>
        <v>14260000</v>
      </c>
      <c r="G159" s="5">
        <f t="shared" si="129"/>
        <v>14260000</v>
      </c>
      <c r="H159" s="5">
        <f t="shared" si="129"/>
        <v>14024000</v>
      </c>
      <c r="I159" s="5">
        <f t="shared" si="129"/>
        <v>14409000</v>
      </c>
      <c r="J159" s="5">
        <f t="shared" si="129"/>
        <v>14771000</v>
      </c>
    </row>
    <row r="160" spans="1:10" ht="12.75">
      <c r="A160" s="7" t="s">
        <v>221</v>
      </c>
      <c r="B160" s="4" t="s">
        <v>222</v>
      </c>
      <c r="C160" s="5">
        <f aca="true" t="shared" si="130" ref="C160:J160">C161+C162+C166</f>
        <v>0</v>
      </c>
      <c r="D160" s="5">
        <f>D161+D162+D166</f>
        <v>14260000</v>
      </c>
      <c r="E160" s="5">
        <f t="shared" si="130"/>
        <v>0</v>
      </c>
      <c r="F160" s="5">
        <f>F161+F162+F166</f>
        <v>14260000</v>
      </c>
      <c r="G160" s="5">
        <f t="shared" si="130"/>
        <v>14260000</v>
      </c>
      <c r="H160" s="5">
        <f t="shared" si="130"/>
        <v>14024000</v>
      </c>
      <c r="I160" s="5">
        <f t="shared" si="130"/>
        <v>14409000</v>
      </c>
      <c r="J160" s="5">
        <f t="shared" si="130"/>
        <v>14771000</v>
      </c>
    </row>
    <row r="161" spans="1:10" ht="26.25">
      <c r="A161" s="7" t="s">
        <v>80</v>
      </c>
      <c r="B161" s="4" t="s">
        <v>81</v>
      </c>
      <c r="C161" s="5">
        <f aca="true" t="shared" si="131" ref="C161:J161">C438</f>
        <v>0</v>
      </c>
      <c r="D161" s="5">
        <f>D438</f>
        <v>1820000</v>
      </c>
      <c r="E161" s="5">
        <f t="shared" si="131"/>
        <v>0</v>
      </c>
      <c r="F161" s="5">
        <f>F438</f>
        <v>1820000</v>
      </c>
      <c r="G161" s="5">
        <f t="shared" si="131"/>
        <v>1820000</v>
      </c>
      <c r="H161" s="5">
        <f t="shared" si="131"/>
        <v>1844000</v>
      </c>
      <c r="I161" s="5">
        <f t="shared" si="131"/>
        <v>1902000</v>
      </c>
      <c r="J161" s="5">
        <f t="shared" si="131"/>
        <v>1949000</v>
      </c>
    </row>
    <row r="162" spans="1:10" ht="12.75">
      <c r="A162" s="7" t="s">
        <v>248</v>
      </c>
      <c r="B162" s="4" t="s">
        <v>249</v>
      </c>
      <c r="C162" s="5">
        <f aca="true" t="shared" si="132" ref="C162:J162">C163</f>
        <v>0</v>
      </c>
      <c r="D162" s="5">
        <f t="shared" si="132"/>
        <v>12084000</v>
      </c>
      <c r="E162" s="5">
        <f t="shared" si="132"/>
        <v>0</v>
      </c>
      <c r="F162" s="5">
        <f t="shared" si="132"/>
        <v>12084000</v>
      </c>
      <c r="G162" s="5">
        <f t="shared" si="132"/>
        <v>12084000</v>
      </c>
      <c r="H162" s="5">
        <f t="shared" si="132"/>
        <v>11935000</v>
      </c>
      <c r="I162" s="5">
        <f t="shared" si="132"/>
        <v>12256000</v>
      </c>
      <c r="J162" s="5">
        <f t="shared" si="132"/>
        <v>12564000</v>
      </c>
    </row>
    <row r="163" spans="1:10" ht="12.75">
      <c r="A163" s="7" t="s">
        <v>250</v>
      </c>
      <c r="B163" s="4" t="s">
        <v>251</v>
      </c>
      <c r="C163" s="5">
        <f aca="true" t="shared" si="133" ref="C163:J163">C164+C165</f>
        <v>0</v>
      </c>
      <c r="D163" s="5">
        <f>D164+D165</f>
        <v>12084000</v>
      </c>
      <c r="E163" s="5">
        <f t="shared" si="133"/>
        <v>0</v>
      </c>
      <c r="F163" s="5">
        <f>F164+F165</f>
        <v>12084000</v>
      </c>
      <c r="G163" s="5">
        <f t="shared" si="133"/>
        <v>12084000</v>
      </c>
      <c r="H163" s="5">
        <f t="shared" si="133"/>
        <v>11935000</v>
      </c>
      <c r="I163" s="5">
        <f t="shared" si="133"/>
        <v>12256000</v>
      </c>
      <c r="J163" s="5">
        <f t="shared" si="133"/>
        <v>12564000</v>
      </c>
    </row>
    <row r="164" spans="1:10" ht="12.75">
      <c r="A164" s="7" t="s">
        <v>252</v>
      </c>
      <c r="B164" s="4" t="s">
        <v>253</v>
      </c>
      <c r="C164" s="5">
        <f aca="true" t="shared" si="134" ref="C164:F165">C441</f>
        <v>0</v>
      </c>
      <c r="D164" s="5">
        <f t="shared" si="134"/>
        <v>2661000</v>
      </c>
      <c r="E164" s="5">
        <f t="shared" si="134"/>
        <v>0</v>
      </c>
      <c r="F164" s="5">
        <f t="shared" si="134"/>
        <v>2661000</v>
      </c>
      <c r="G164" s="5">
        <f aca="true" t="shared" si="135" ref="G164:J165">G441</f>
        <v>2661000</v>
      </c>
      <c r="H164" s="5">
        <f t="shared" si="135"/>
        <v>2438000</v>
      </c>
      <c r="I164" s="5">
        <f t="shared" si="135"/>
        <v>2503000</v>
      </c>
      <c r="J164" s="5">
        <f t="shared" si="135"/>
        <v>2567000</v>
      </c>
    </row>
    <row r="165" spans="1:10" ht="12.75">
      <c r="A165" s="7" t="s">
        <v>254</v>
      </c>
      <c r="B165" s="4" t="s">
        <v>255</v>
      </c>
      <c r="C165" s="5">
        <f t="shared" si="134"/>
        <v>0</v>
      </c>
      <c r="D165" s="5">
        <f t="shared" si="134"/>
        <v>9423000</v>
      </c>
      <c r="E165" s="5">
        <f t="shared" si="134"/>
        <v>0</v>
      </c>
      <c r="F165" s="5">
        <f t="shared" si="134"/>
        <v>9423000</v>
      </c>
      <c r="G165" s="5">
        <f t="shared" si="135"/>
        <v>9423000</v>
      </c>
      <c r="H165" s="5">
        <f t="shared" si="135"/>
        <v>9497000</v>
      </c>
      <c r="I165" s="5">
        <f t="shared" si="135"/>
        <v>9753000</v>
      </c>
      <c r="J165" s="5">
        <f t="shared" si="135"/>
        <v>9997000</v>
      </c>
    </row>
    <row r="166" spans="1:10" ht="39">
      <c r="A166" s="7" t="s">
        <v>82</v>
      </c>
      <c r="B166" s="4" t="s">
        <v>83</v>
      </c>
      <c r="C166" s="5">
        <f aca="true" t="shared" si="136" ref="C166:J166">C167</f>
        <v>0</v>
      </c>
      <c r="D166" s="5">
        <f t="shared" si="136"/>
        <v>356000</v>
      </c>
      <c r="E166" s="5">
        <f t="shared" si="136"/>
        <v>0</v>
      </c>
      <c r="F166" s="5">
        <f t="shared" si="136"/>
        <v>356000</v>
      </c>
      <c r="G166" s="5">
        <f t="shared" si="136"/>
        <v>356000</v>
      </c>
      <c r="H166" s="5">
        <f t="shared" si="136"/>
        <v>245000</v>
      </c>
      <c r="I166" s="5">
        <f t="shared" si="136"/>
        <v>251000</v>
      </c>
      <c r="J166" s="5">
        <f t="shared" si="136"/>
        <v>258000</v>
      </c>
    </row>
    <row r="167" spans="1:10" ht="12.75">
      <c r="A167" s="7" t="s">
        <v>84</v>
      </c>
      <c r="B167" s="4" t="s">
        <v>85</v>
      </c>
      <c r="C167" s="5">
        <f aca="true" t="shared" si="137" ref="C167:J167">C444</f>
        <v>0</v>
      </c>
      <c r="D167" s="5">
        <f>D444</f>
        <v>356000</v>
      </c>
      <c r="E167" s="5">
        <f t="shared" si="137"/>
        <v>0</v>
      </c>
      <c r="F167" s="5">
        <f>F444</f>
        <v>356000</v>
      </c>
      <c r="G167" s="5">
        <f t="shared" si="137"/>
        <v>356000</v>
      </c>
      <c r="H167" s="5">
        <f t="shared" si="137"/>
        <v>245000</v>
      </c>
      <c r="I167" s="5">
        <f t="shared" si="137"/>
        <v>251000</v>
      </c>
      <c r="J167" s="5">
        <f t="shared" si="137"/>
        <v>258000</v>
      </c>
    </row>
    <row r="168" spans="1:10" ht="12.75">
      <c r="A168" s="7" t="s">
        <v>274</v>
      </c>
      <c r="B168" s="4" t="s">
        <v>89</v>
      </c>
      <c r="C168" s="5">
        <f aca="true" t="shared" si="138" ref="C168:J171">C169</f>
        <v>0</v>
      </c>
      <c r="D168" s="5">
        <f t="shared" si="138"/>
        <v>0</v>
      </c>
      <c r="E168" s="5">
        <f t="shared" si="138"/>
        <v>0</v>
      </c>
      <c r="F168" s="5">
        <f t="shared" si="138"/>
        <v>0</v>
      </c>
      <c r="G168" s="5">
        <f t="shared" si="138"/>
        <v>0</v>
      </c>
      <c r="H168" s="5">
        <f t="shared" si="138"/>
        <v>0</v>
      </c>
      <c r="I168" s="5">
        <f t="shared" si="138"/>
        <v>0</v>
      </c>
      <c r="J168" s="5">
        <f t="shared" si="138"/>
        <v>0</v>
      </c>
    </row>
    <row r="169" spans="1:10" ht="12.75">
      <c r="A169" s="7" t="s">
        <v>98</v>
      </c>
      <c r="B169" s="4" t="s">
        <v>99</v>
      </c>
      <c r="C169" s="5">
        <f t="shared" si="138"/>
        <v>0</v>
      </c>
      <c r="D169" s="5">
        <f t="shared" si="138"/>
        <v>0</v>
      </c>
      <c r="E169" s="5">
        <f t="shared" si="138"/>
        <v>0</v>
      </c>
      <c r="F169" s="5">
        <f t="shared" si="138"/>
        <v>0</v>
      </c>
      <c r="G169" s="5">
        <f t="shared" si="138"/>
        <v>0</v>
      </c>
      <c r="H169" s="5">
        <f t="shared" si="138"/>
        <v>0</v>
      </c>
      <c r="I169" s="5">
        <f t="shared" si="138"/>
        <v>0</v>
      </c>
      <c r="J169" s="5">
        <f t="shared" si="138"/>
        <v>0</v>
      </c>
    </row>
    <row r="170" spans="1:10" ht="12.75">
      <c r="A170" s="7" t="s">
        <v>100</v>
      </c>
      <c r="B170" s="4" t="s">
        <v>101</v>
      </c>
      <c r="C170" s="5">
        <f t="shared" si="138"/>
        <v>0</v>
      </c>
      <c r="D170" s="5">
        <f t="shared" si="138"/>
        <v>0</v>
      </c>
      <c r="E170" s="5">
        <f t="shared" si="138"/>
        <v>0</v>
      </c>
      <c r="F170" s="5">
        <f t="shared" si="138"/>
        <v>0</v>
      </c>
      <c r="G170" s="5">
        <f t="shared" si="138"/>
        <v>0</v>
      </c>
      <c r="H170" s="5">
        <f t="shared" si="138"/>
        <v>0</v>
      </c>
      <c r="I170" s="5">
        <f t="shared" si="138"/>
        <v>0</v>
      </c>
      <c r="J170" s="5">
        <f t="shared" si="138"/>
        <v>0</v>
      </c>
    </row>
    <row r="171" spans="1:10" ht="12.75">
      <c r="A171" s="7" t="s">
        <v>102</v>
      </c>
      <c r="B171" s="4" t="s">
        <v>103</v>
      </c>
      <c r="C171" s="5">
        <f t="shared" si="138"/>
        <v>0</v>
      </c>
      <c r="D171" s="5">
        <f t="shared" si="138"/>
        <v>0</v>
      </c>
      <c r="E171" s="5">
        <f t="shared" si="138"/>
        <v>0</v>
      </c>
      <c r="F171" s="5">
        <f t="shared" si="138"/>
        <v>0</v>
      </c>
      <c r="G171" s="5">
        <f t="shared" si="138"/>
        <v>0</v>
      </c>
      <c r="H171" s="5">
        <f t="shared" si="138"/>
        <v>0</v>
      </c>
      <c r="I171" s="5">
        <f t="shared" si="138"/>
        <v>0</v>
      </c>
      <c r="J171" s="5">
        <f t="shared" si="138"/>
        <v>0</v>
      </c>
    </row>
    <row r="172" spans="1:10" ht="12.75">
      <c r="A172" s="7" t="s">
        <v>110</v>
      </c>
      <c r="B172" s="4" t="s">
        <v>111</v>
      </c>
      <c r="C172" s="5">
        <f aca="true" t="shared" si="139" ref="C172:J172">C606</f>
        <v>0</v>
      </c>
      <c r="D172" s="5">
        <f>D606</f>
        <v>0</v>
      </c>
      <c r="E172" s="5">
        <f t="shared" si="139"/>
        <v>0</v>
      </c>
      <c r="F172" s="5">
        <f>F606</f>
        <v>0</v>
      </c>
      <c r="G172" s="5">
        <f t="shared" si="139"/>
        <v>0</v>
      </c>
      <c r="H172" s="5">
        <f t="shared" si="139"/>
        <v>0</v>
      </c>
      <c r="I172" s="5">
        <f t="shared" si="139"/>
        <v>0</v>
      </c>
      <c r="J172" s="5">
        <f t="shared" si="139"/>
        <v>0</v>
      </c>
    </row>
    <row r="173" spans="1:12" ht="12.75">
      <c r="A173" s="7" t="s">
        <v>317</v>
      </c>
      <c r="B173" s="4" t="s">
        <v>318</v>
      </c>
      <c r="C173" s="5">
        <f aca="true" t="shared" si="140" ref="C173:J173">C174+C185</f>
        <v>0</v>
      </c>
      <c r="D173" s="5">
        <f>D174+D185</f>
        <v>450002000</v>
      </c>
      <c r="E173" s="5">
        <f t="shared" si="140"/>
        <v>0</v>
      </c>
      <c r="F173" s="5">
        <f>F174+F185</f>
        <v>450002000</v>
      </c>
      <c r="G173" s="5">
        <f t="shared" si="140"/>
        <v>450002000</v>
      </c>
      <c r="H173" s="5">
        <f t="shared" si="140"/>
        <v>492331000</v>
      </c>
      <c r="I173" s="5">
        <f t="shared" si="140"/>
        <v>505628000</v>
      </c>
      <c r="J173" s="5">
        <f t="shared" si="140"/>
        <v>518266000</v>
      </c>
      <c r="L173" s="12"/>
    </row>
    <row r="174" spans="1:12" ht="12.75">
      <c r="A174" s="7" t="s">
        <v>221</v>
      </c>
      <c r="B174" s="4" t="s">
        <v>222</v>
      </c>
      <c r="C174" s="5">
        <f aca="true" t="shared" si="141" ref="C174:J174">C177+C175+C176+C181</f>
        <v>0</v>
      </c>
      <c r="D174" s="5">
        <f>D177+D175+D176+D181</f>
        <v>390968000</v>
      </c>
      <c r="E174" s="5">
        <f t="shared" si="141"/>
        <v>0</v>
      </c>
      <c r="F174" s="5">
        <f>F177+F175+F176+F181</f>
        <v>390968000</v>
      </c>
      <c r="G174" s="5">
        <f t="shared" si="141"/>
        <v>390968000</v>
      </c>
      <c r="H174" s="5">
        <f t="shared" si="141"/>
        <v>458720000</v>
      </c>
      <c r="I174" s="5">
        <f t="shared" si="141"/>
        <v>471109000</v>
      </c>
      <c r="J174" s="5">
        <f t="shared" si="141"/>
        <v>482884000</v>
      </c>
      <c r="L174" s="12"/>
    </row>
    <row r="175" spans="1:10" ht="14.25">
      <c r="A175" s="7" t="s">
        <v>78</v>
      </c>
      <c r="B175" s="4" t="s">
        <v>79</v>
      </c>
      <c r="C175" s="5">
        <f aca="true" t="shared" si="142" ref="C175:F176">C447</f>
        <v>0</v>
      </c>
      <c r="D175" s="5">
        <f t="shared" si="142"/>
        <v>282772000</v>
      </c>
      <c r="E175" s="5">
        <f t="shared" si="142"/>
        <v>0</v>
      </c>
      <c r="F175" s="5">
        <f t="shared" si="142"/>
        <v>282772000</v>
      </c>
      <c r="G175" s="5">
        <f aca="true" t="shared" si="143" ref="G175:J176">G447</f>
        <v>282772000</v>
      </c>
      <c r="H175" s="5">
        <f t="shared" si="143"/>
        <v>338502000</v>
      </c>
      <c r="I175" s="5">
        <f t="shared" si="143"/>
        <v>347643000</v>
      </c>
      <c r="J175" s="5">
        <f t="shared" si="143"/>
        <v>356332000</v>
      </c>
    </row>
    <row r="176" spans="1:10" ht="27">
      <c r="A176" s="7" t="s">
        <v>80</v>
      </c>
      <c r="B176" s="4" t="s">
        <v>81</v>
      </c>
      <c r="C176" s="5">
        <f t="shared" si="142"/>
        <v>0</v>
      </c>
      <c r="D176" s="5">
        <f t="shared" si="142"/>
        <v>106197000</v>
      </c>
      <c r="E176" s="5">
        <f t="shared" si="142"/>
        <v>0</v>
      </c>
      <c r="F176" s="5">
        <f t="shared" si="142"/>
        <v>106197000</v>
      </c>
      <c r="G176" s="5">
        <f t="shared" si="143"/>
        <v>106197000</v>
      </c>
      <c r="H176" s="5">
        <f t="shared" si="143"/>
        <v>117720000</v>
      </c>
      <c r="I176" s="5">
        <f t="shared" si="143"/>
        <v>120900000</v>
      </c>
      <c r="J176" s="5">
        <f t="shared" si="143"/>
        <v>123922000</v>
      </c>
    </row>
    <row r="177" spans="1:10" ht="26.25">
      <c r="A177" s="7" t="s">
        <v>232</v>
      </c>
      <c r="B177" s="4" t="s">
        <v>233</v>
      </c>
      <c r="C177" s="5">
        <f aca="true" t="shared" si="144" ref="C177:J177">C178</f>
        <v>0</v>
      </c>
      <c r="D177" s="5">
        <f t="shared" si="144"/>
        <v>0</v>
      </c>
      <c r="E177" s="5">
        <f t="shared" si="144"/>
        <v>0</v>
      </c>
      <c r="F177" s="5">
        <f t="shared" si="144"/>
        <v>0</v>
      </c>
      <c r="G177" s="5">
        <f t="shared" si="144"/>
        <v>0</v>
      </c>
      <c r="H177" s="5">
        <f t="shared" si="144"/>
        <v>0</v>
      </c>
      <c r="I177" s="5">
        <f t="shared" si="144"/>
        <v>0</v>
      </c>
      <c r="J177" s="5">
        <f t="shared" si="144"/>
        <v>0</v>
      </c>
    </row>
    <row r="178" spans="1:10" ht="52.5">
      <c r="A178" s="7" t="s">
        <v>234</v>
      </c>
      <c r="B178" s="4" t="s">
        <v>235</v>
      </c>
      <c r="C178" s="5">
        <f aca="true" t="shared" si="145" ref="C178:J178">C179+C180</f>
        <v>0</v>
      </c>
      <c r="D178" s="5">
        <f>D179+D180</f>
        <v>0</v>
      </c>
      <c r="E178" s="5">
        <f t="shared" si="145"/>
        <v>0</v>
      </c>
      <c r="F178" s="5">
        <f>F179+F180</f>
        <v>0</v>
      </c>
      <c r="G178" s="5">
        <f t="shared" si="145"/>
        <v>0</v>
      </c>
      <c r="H178" s="5">
        <f t="shared" si="145"/>
        <v>0</v>
      </c>
      <c r="I178" s="5">
        <f t="shared" si="145"/>
        <v>0</v>
      </c>
      <c r="J178" s="5">
        <f t="shared" si="145"/>
        <v>0</v>
      </c>
    </row>
    <row r="179" spans="1:10" ht="12.75">
      <c r="A179" s="7" t="s">
        <v>236</v>
      </c>
      <c r="B179" s="4" t="s">
        <v>237</v>
      </c>
      <c r="C179" s="5">
        <f aca="true" t="shared" si="146" ref="C179:F180">C451</f>
        <v>0</v>
      </c>
      <c r="D179" s="5">
        <f t="shared" si="146"/>
        <v>0</v>
      </c>
      <c r="E179" s="5">
        <f t="shared" si="146"/>
        <v>0</v>
      </c>
      <c r="F179" s="5">
        <f t="shared" si="146"/>
        <v>0</v>
      </c>
      <c r="G179" s="5">
        <f aca="true" t="shared" si="147" ref="G179:J180">G451</f>
        <v>0</v>
      </c>
      <c r="H179" s="5">
        <f t="shared" si="147"/>
        <v>0</v>
      </c>
      <c r="I179" s="5">
        <f t="shared" si="147"/>
        <v>0</v>
      </c>
      <c r="J179" s="5">
        <f t="shared" si="147"/>
        <v>0</v>
      </c>
    </row>
    <row r="180" spans="1:10" ht="26.25">
      <c r="A180" s="7" t="s">
        <v>240</v>
      </c>
      <c r="B180" s="4" t="s">
        <v>241</v>
      </c>
      <c r="C180" s="5">
        <f t="shared" si="146"/>
        <v>0</v>
      </c>
      <c r="D180" s="5">
        <f t="shared" si="146"/>
        <v>0</v>
      </c>
      <c r="E180" s="5">
        <f t="shared" si="146"/>
        <v>0</v>
      </c>
      <c r="F180" s="5">
        <f t="shared" si="146"/>
        <v>0</v>
      </c>
      <c r="G180" s="5">
        <f t="shared" si="147"/>
        <v>0</v>
      </c>
      <c r="H180" s="5">
        <f t="shared" si="147"/>
        <v>0</v>
      </c>
      <c r="I180" s="5">
        <f t="shared" si="147"/>
        <v>0</v>
      </c>
      <c r="J180" s="5">
        <f t="shared" si="147"/>
        <v>0</v>
      </c>
    </row>
    <row r="181" spans="1:10" ht="39.75">
      <c r="A181" s="7" t="s">
        <v>82</v>
      </c>
      <c r="B181" s="4" t="s">
        <v>83</v>
      </c>
      <c r="C181" s="5">
        <f>C182+C184</f>
        <v>0</v>
      </c>
      <c r="D181" s="5">
        <f>D182+D184+D183</f>
        <v>1999000</v>
      </c>
      <c r="E181" s="5">
        <f aca="true" t="shared" si="148" ref="E181:J181">E182+E184+E183</f>
        <v>0</v>
      </c>
      <c r="F181" s="5">
        <f>F182+F184+F183</f>
        <v>1999000</v>
      </c>
      <c r="G181" s="5">
        <f t="shared" si="148"/>
        <v>1999000</v>
      </c>
      <c r="H181" s="5">
        <f t="shared" si="148"/>
        <v>2498000</v>
      </c>
      <c r="I181" s="5">
        <f t="shared" si="148"/>
        <v>2566000</v>
      </c>
      <c r="J181" s="5">
        <f t="shared" si="148"/>
        <v>2630000</v>
      </c>
    </row>
    <row r="182" spans="1:10" ht="14.25">
      <c r="A182" s="7" t="s">
        <v>84</v>
      </c>
      <c r="B182" s="4" t="s">
        <v>85</v>
      </c>
      <c r="C182" s="5">
        <f>C454</f>
        <v>0</v>
      </c>
      <c r="D182" s="5">
        <f>D454</f>
        <v>0</v>
      </c>
      <c r="E182" s="5">
        <f>E454</f>
        <v>0</v>
      </c>
      <c r="F182" s="5">
        <f>F454</f>
        <v>0</v>
      </c>
      <c r="G182" s="5">
        <f>G454</f>
        <v>0</v>
      </c>
      <c r="H182" s="5">
        <f aca="true" t="shared" si="149" ref="H182:J184">H454</f>
        <v>0</v>
      </c>
      <c r="I182" s="5">
        <f t="shared" si="149"/>
        <v>0</v>
      </c>
      <c r="J182" s="5">
        <f t="shared" si="149"/>
        <v>0</v>
      </c>
    </row>
    <row r="183" spans="1:10" ht="12.75">
      <c r="A183" s="7" t="s">
        <v>256</v>
      </c>
      <c r="B183" s="4" t="s">
        <v>257</v>
      </c>
      <c r="C183" s="5"/>
      <c r="D183" s="5">
        <f aca="true" t="shared" si="150" ref="D183:G184">D455</f>
        <v>0</v>
      </c>
      <c r="E183" s="5">
        <f t="shared" si="150"/>
        <v>0</v>
      </c>
      <c r="F183" s="5">
        <f t="shared" si="150"/>
        <v>0</v>
      </c>
      <c r="G183" s="5">
        <f t="shared" si="150"/>
        <v>0</v>
      </c>
      <c r="H183" s="5">
        <f t="shared" si="149"/>
        <v>108000</v>
      </c>
      <c r="I183" s="5">
        <f t="shared" si="149"/>
        <v>111000</v>
      </c>
      <c r="J183" s="5">
        <f t="shared" si="149"/>
        <v>114000</v>
      </c>
    </row>
    <row r="184" spans="1:10" ht="14.25">
      <c r="A184" s="7" t="s">
        <v>86</v>
      </c>
      <c r="B184" s="4" t="s">
        <v>87</v>
      </c>
      <c r="C184" s="5">
        <f>C456</f>
        <v>0</v>
      </c>
      <c r="D184" s="5">
        <f t="shared" si="150"/>
        <v>1999000</v>
      </c>
      <c r="E184" s="5">
        <f t="shared" si="150"/>
        <v>0</v>
      </c>
      <c r="F184" s="5">
        <f t="shared" si="150"/>
        <v>1999000</v>
      </c>
      <c r="G184" s="5">
        <f t="shared" si="150"/>
        <v>1999000</v>
      </c>
      <c r="H184" s="5">
        <f t="shared" si="149"/>
        <v>2390000</v>
      </c>
      <c r="I184" s="5">
        <f t="shared" si="149"/>
        <v>2455000</v>
      </c>
      <c r="J184" s="5">
        <f t="shared" si="149"/>
        <v>2516000</v>
      </c>
    </row>
    <row r="185" spans="1:10" ht="12.75">
      <c r="A185" s="7" t="s">
        <v>274</v>
      </c>
      <c r="B185" s="4" t="s">
        <v>89</v>
      </c>
      <c r="C185" s="5">
        <f aca="true" t="shared" si="151" ref="C185:J185">C186+C190+C198+C193</f>
        <v>0</v>
      </c>
      <c r="D185" s="5">
        <f>D186+D190+D198+D193</f>
        <v>59034000</v>
      </c>
      <c r="E185" s="5">
        <f t="shared" si="151"/>
        <v>0</v>
      </c>
      <c r="F185" s="5">
        <f>F186+F190+F198+F193</f>
        <v>59034000</v>
      </c>
      <c r="G185" s="5">
        <f t="shared" si="151"/>
        <v>59034000</v>
      </c>
      <c r="H185" s="5">
        <f t="shared" si="151"/>
        <v>33611000</v>
      </c>
      <c r="I185" s="5">
        <f t="shared" si="151"/>
        <v>34519000</v>
      </c>
      <c r="J185" s="5">
        <f t="shared" si="151"/>
        <v>35382000</v>
      </c>
    </row>
    <row r="186" spans="1:10" ht="26.25">
      <c r="A186" s="7" t="s">
        <v>275</v>
      </c>
      <c r="B186" s="4" t="s">
        <v>276</v>
      </c>
      <c r="C186" s="5">
        <f aca="true" t="shared" si="152" ref="C186:J186">C187</f>
        <v>0</v>
      </c>
      <c r="D186" s="5">
        <f t="shared" si="152"/>
        <v>49000</v>
      </c>
      <c r="E186" s="5">
        <f t="shared" si="152"/>
        <v>0</v>
      </c>
      <c r="F186" s="5">
        <f t="shared" si="152"/>
        <v>49000</v>
      </c>
      <c r="G186" s="5">
        <f t="shared" si="152"/>
        <v>49000</v>
      </c>
      <c r="H186" s="5">
        <f t="shared" si="152"/>
        <v>220000</v>
      </c>
      <c r="I186" s="5">
        <f t="shared" si="152"/>
        <v>226000</v>
      </c>
      <c r="J186" s="5">
        <f t="shared" si="152"/>
        <v>231000</v>
      </c>
    </row>
    <row r="187" spans="1:10" ht="12.75">
      <c r="A187" s="7" t="s">
        <v>277</v>
      </c>
      <c r="B187" s="4" t="s">
        <v>278</v>
      </c>
      <c r="C187" s="5">
        <f aca="true" t="shared" si="153" ref="C187:J187">C188+C189</f>
        <v>0</v>
      </c>
      <c r="D187" s="5">
        <f>D188+D189</f>
        <v>49000</v>
      </c>
      <c r="E187" s="5">
        <f t="shared" si="153"/>
        <v>0</v>
      </c>
      <c r="F187" s="5">
        <f>F188+F189</f>
        <v>49000</v>
      </c>
      <c r="G187" s="5">
        <f t="shared" si="153"/>
        <v>49000</v>
      </c>
      <c r="H187" s="5">
        <f t="shared" si="153"/>
        <v>220000</v>
      </c>
      <c r="I187" s="5">
        <f t="shared" si="153"/>
        <v>226000</v>
      </c>
      <c r="J187" s="5">
        <f t="shared" si="153"/>
        <v>231000</v>
      </c>
    </row>
    <row r="188" spans="1:10" ht="26.25">
      <c r="A188" s="7" t="s">
        <v>279</v>
      </c>
      <c r="B188" s="4" t="s">
        <v>280</v>
      </c>
      <c r="C188" s="5">
        <f aca="true" t="shared" si="154" ref="C188:F189">C611</f>
        <v>0</v>
      </c>
      <c r="D188" s="5">
        <f t="shared" si="154"/>
        <v>0</v>
      </c>
      <c r="E188" s="5">
        <f t="shared" si="154"/>
        <v>0</v>
      </c>
      <c r="F188" s="5">
        <f t="shared" si="154"/>
        <v>0</v>
      </c>
      <c r="G188" s="5">
        <f aca="true" t="shared" si="155" ref="G188:J189">G611</f>
        <v>0</v>
      </c>
      <c r="H188" s="5">
        <f t="shared" si="155"/>
        <v>0</v>
      </c>
      <c r="I188" s="5">
        <f t="shared" si="155"/>
        <v>0</v>
      </c>
      <c r="J188" s="5">
        <f t="shared" si="155"/>
        <v>0</v>
      </c>
    </row>
    <row r="189" spans="1:10" ht="12.75">
      <c r="A189" s="7" t="s">
        <v>281</v>
      </c>
      <c r="B189" s="4" t="s">
        <v>282</v>
      </c>
      <c r="C189" s="5">
        <f t="shared" si="154"/>
        <v>0</v>
      </c>
      <c r="D189" s="5">
        <f t="shared" si="154"/>
        <v>49000</v>
      </c>
      <c r="E189" s="5">
        <f t="shared" si="154"/>
        <v>0</v>
      </c>
      <c r="F189" s="5">
        <f t="shared" si="154"/>
        <v>49000</v>
      </c>
      <c r="G189" s="5">
        <f t="shared" si="155"/>
        <v>49000</v>
      </c>
      <c r="H189" s="5">
        <f t="shared" si="155"/>
        <v>220000</v>
      </c>
      <c r="I189" s="5">
        <f t="shared" si="155"/>
        <v>226000</v>
      </c>
      <c r="J189" s="5">
        <f t="shared" si="155"/>
        <v>231000</v>
      </c>
    </row>
    <row r="190" spans="1:10" ht="12.75">
      <c r="A190" s="7" t="s">
        <v>283</v>
      </c>
      <c r="B190" s="4" t="s">
        <v>284</v>
      </c>
      <c r="C190" s="5">
        <f aca="true" t="shared" si="156" ref="C190:J191">C191</f>
        <v>0</v>
      </c>
      <c r="D190" s="5">
        <f t="shared" si="156"/>
        <v>201000</v>
      </c>
      <c r="E190" s="5">
        <f t="shared" si="156"/>
        <v>0</v>
      </c>
      <c r="F190" s="5">
        <f t="shared" si="156"/>
        <v>201000</v>
      </c>
      <c r="G190" s="5">
        <f t="shared" si="156"/>
        <v>201000</v>
      </c>
      <c r="H190" s="5">
        <f t="shared" si="156"/>
        <v>0</v>
      </c>
      <c r="I190" s="5">
        <f t="shared" si="156"/>
        <v>0</v>
      </c>
      <c r="J190" s="5">
        <f t="shared" si="156"/>
        <v>0</v>
      </c>
    </row>
    <row r="191" spans="1:10" ht="39">
      <c r="A191" s="7" t="s">
        <v>285</v>
      </c>
      <c r="B191" s="4" t="s">
        <v>286</v>
      </c>
      <c r="C191" s="5">
        <f t="shared" si="156"/>
        <v>0</v>
      </c>
      <c r="D191" s="5">
        <f t="shared" si="156"/>
        <v>201000</v>
      </c>
      <c r="E191" s="5">
        <f t="shared" si="156"/>
        <v>0</v>
      </c>
      <c r="F191" s="5">
        <f t="shared" si="156"/>
        <v>201000</v>
      </c>
      <c r="G191" s="5">
        <f t="shared" si="156"/>
        <v>201000</v>
      </c>
      <c r="H191" s="5">
        <f t="shared" si="156"/>
        <v>0</v>
      </c>
      <c r="I191" s="5">
        <f t="shared" si="156"/>
        <v>0</v>
      </c>
      <c r="J191" s="5">
        <f t="shared" si="156"/>
        <v>0</v>
      </c>
    </row>
    <row r="192" spans="1:10" ht="12.75">
      <c r="A192" s="7" t="s">
        <v>287</v>
      </c>
      <c r="B192" s="4" t="s">
        <v>288</v>
      </c>
      <c r="C192" s="5">
        <f aca="true" t="shared" si="157" ref="C192:J192">C615</f>
        <v>0</v>
      </c>
      <c r="D192" s="5">
        <f>D615</f>
        <v>201000</v>
      </c>
      <c r="E192" s="5">
        <f t="shared" si="157"/>
        <v>0</v>
      </c>
      <c r="F192" s="5">
        <f>F615</f>
        <v>201000</v>
      </c>
      <c r="G192" s="5">
        <f t="shared" si="157"/>
        <v>201000</v>
      </c>
      <c r="H192" s="5">
        <f t="shared" si="157"/>
        <v>0</v>
      </c>
      <c r="I192" s="5">
        <f t="shared" si="157"/>
        <v>0</v>
      </c>
      <c r="J192" s="5">
        <f t="shared" si="157"/>
        <v>0</v>
      </c>
    </row>
    <row r="193" spans="1:10" ht="39">
      <c r="A193" s="7" t="s">
        <v>90</v>
      </c>
      <c r="B193" s="4" t="s">
        <v>91</v>
      </c>
      <c r="C193" s="5">
        <f aca="true" t="shared" si="158" ref="C193:J193">C194</f>
        <v>0</v>
      </c>
      <c r="D193" s="5">
        <f t="shared" si="158"/>
        <v>44077000</v>
      </c>
      <c r="E193" s="5">
        <f t="shared" si="158"/>
        <v>0</v>
      </c>
      <c r="F193" s="5">
        <f t="shared" si="158"/>
        <v>44077000</v>
      </c>
      <c r="G193" s="5">
        <f t="shared" si="158"/>
        <v>44077000</v>
      </c>
      <c r="H193" s="5">
        <f t="shared" si="158"/>
        <v>21574000</v>
      </c>
      <c r="I193" s="5">
        <f t="shared" si="158"/>
        <v>22157000</v>
      </c>
      <c r="J193" s="5">
        <f t="shared" si="158"/>
        <v>22711000</v>
      </c>
    </row>
    <row r="194" spans="1:10" ht="26.25">
      <c r="A194" s="7" t="s">
        <v>92</v>
      </c>
      <c r="B194" s="4" t="s">
        <v>93</v>
      </c>
      <c r="C194" s="5">
        <f>C195+C196</f>
        <v>0</v>
      </c>
      <c r="D194" s="5">
        <f>D195+D196+D197</f>
        <v>44077000</v>
      </c>
      <c r="E194" s="5">
        <f>E195+E196</f>
        <v>0</v>
      </c>
      <c r="F194" s="5">
        <f>F195+F196+F197</f>
        <v>44077000</v>
      </c>
      <c r="G194" s="5">
        <f>G195+G196+G197</f>
        <v>44077000</v>
      </c>
      <c r="H194" s="5">
        <f>H195+H196+H197</f>
        <v>21574000</v>
      </c>
      <c r="I194" s="5">
        <f>I195+I196+I197</f>
        <v>22157000</v>
      </c>
      <c r="J194" s="5">
        <f>J195+J196+J197</f>
        <v>22711000</v>
      </c>
    </row>
    <row r="195" spans="1:10" ht="12.75">
      <c r="A195" s="7" t="s">
        <v>94</v>
      </c>
      <c r="B195" s="4" t="s">
        <v>95</v>
      </c>
      <c r="C195" s="5">
        <f aca="true" t="shared" si="159" ref="C195:F196">C618</f>
        <v>0</v>
      </c>
      <c r="D195" s="5">
        <f t="shared" si="159"/>
        <v>3398000</v>
      </c>
      <c r="E195" s="5">
        <f t="shared" si="159"/>
        <v>0</v>
      </c>
      <c r="F195" s="5">
        <f t="shared" si="159"/>
        <v>3398000</v>
      </c>
      <c r="G195" s="5">
        <f aca="true" t="shared" si="160" ref="G195:J196">G618</f>
        <v>3398000</v>
      </c>
      <c r="H195" s="5">
        <f t="shared" si="160"/>
        <v>1005000</v>
      </c>
      <c r="I195" s="5">
        <f t="shared" si="160"/>
        <v>1032000</v>
      </c>
      <c r="J195" s="5">
        <f t="shared" si="160"/>
        <v>1058000</v>
      </c>
    </row>
    <row r="196" spans="1:10" ht="12.75">
      <c r="A196" s="7" t="s">
        <v>96</v>
      </c>
      <c r="B196" s="4" t="s">
        <v>97</v>
      </c>
      <c r="C196" s="5">
        <f t="shared" si="159"/>
        <v>0</v>
      </c>
      <c r="D196" s="5">
        <f t="shared" si="159"/>
        <v>40618000</v>
      </c>
      <c r="E196" s="5">
        <f t="shared" si="159"/>
        <v>0</v>
      </c>
      <c r="F196" s="5">
        <f t="shared" si="159"/>
        <v>40618000</v>
      </c>
      <c r="G196" s="5">
        <f t="shared" si="160"/>
        <v>40618000</v>
      </c>
      <c r="H196" s="5">
        <f t="shared" si="160"/>
        <v>20569000</v>
      </c>
      <c r="I196" s="5">
        <f t="shared" si="160"/>
        <v>21125000</v>
      </c>
      <c r="J196" s="5">
        <f t="shared" si="160"/>
        <v>21653000</v>
      </c>
    </row>
    <row r="197" spans="1:14" ht="14.25">
      <c r="A197" s="7" t="s">
        <v>295</v>
      </c>
      <c r="B197" s="4" t="s">
        <v>297</v>
      </c>
      <c r="C197" s="5"/>
      <c r="D197" s="5">
        <f>D620</f>
        <v>61000</v>
      </c>
      <c r="E197" s="5"/>
      <c r="F197" s="5">
        <f>F620</f>
        <v>61000</v>
      </c>
      <c r="G197" s="5">
        <f>G620</f>
        <v>61000</v>
      </c>
      <c r="H197" s="5">
        <f>H620</f>
        <v>0</v>
      </c>
      <c r="I197" s="5">
        <f>I620</f>
        <v>0</v>
      </c>
      <c r="J197" s="5">
        <f>J620</f>
        <v>0</v>
      </c>
      <c r="L197" s="23"/>
      <c r="M197" s="23"/>
      <c r="N197" s="9"/>
    </row>
    <row r="198" spans="1:10" ht="12.75">
      <c r="A198" s="7" t="s">
        <v>98</v>
      </c>
      <c r="B198" s="4" t="s">
        <v>99</v>
      </c>
      <c r="C198" s="5">
        <f aca="true" t="shared" si="161" ref="C198:J198">C199</f>
        <v>0</v>
      </c>
      <c r="D198" s="5">
        <f t="shared" si="161"/>
        <v>14707000</v>
      </c>
      <c r="E198" s="5">
        <f t="shared" si="161"/>
        <v>0</v>
      </c>
      <c r="F198" s="5">
        <f t="shared" si="161"/>
        <v>14707000</v>
      </c>
      <c r="G198" s="5">
        <f t="shared" si="161"/>
        <v>14707000</v>
      </c>
      <c r="H198" s="5">
        <f t="shared" si="161"/>
        <v>11817000</v>
      </c>
      <c r="I198" s="5">
        <f t="shared" si="161"/>
        <v>12136000</v>
      </c>
      <c r="J198" s="5">
        <f t="shared" si="161"/>
        <v>12440000</v>
      </c>
    </row>
    <row r="199" spans="1:10" ht="12.75">
      <c r="A199" s="7" t="s">
        <v>100</v>
      </c>
      <c r="B199" s="4" t="s">
        <v>101</v>
      </c>
      <c r="C199" s="5">
        <f aca="true" t="shared" si="162" ref="C199:J199">C200+C205</f>
        <v>0</v>
      </c>
      <c r="D199" s="5">
        <f>D200+D205</f>
        <v>14707000</v>
      </c>
      <c r="E199" s="5">
        <f t="shared" si="162"/>
        <v>0</v>
      </c>
      <c r="F199" s="5">
        <f>F200+F205</f>
        <v>14707000</v>
      </c>
      <c r="G199" s="5">
        <f t="shared" si="162"/>
        <v>14707000</v>
      </c>
      <c r="H199" s="5">
        <f t="shared" si="162"/>
        <v>11817000</v>
      </c>
      <c r="I199" s="5">
        <f t="shared" si="162"/>
        <v>12136000</v>
      </c>
      <c r="J199" s="5">
        <f t="shared" si="162"/>
        <v>12440000</v>
      </c>
    </row>
    <row r="200" spans="1:10" ht="12.75">
      <c r="A200" s="7" t="s">
        <v>102</v>
      </c>
      <c r="B200" s="4" t="s">
        <v>103</v>
      </c>
      <c r="C200" s="5">
        <f aca="true" t="shared" si="163" ref="C200:J200">C201+C202+C204+C203</f>
        <v>0</v>
      </c>
      <c r="D200" s="5">
        <f>D201+D202+D204+D203</f>
        <v>10843000</v>
      </c>
      <c r="E200" s="5">
        <f t="shared" si="163"/>
        <v>0</v>
      </c>
      <c r="F200" s="5">
        <f>F201+F202+F204+F203</f>
        <v>10843000</v>
      </c>
      <c r="G200" s="5">
        <f t="shared" si="163"/>
        <v>10843000</v>
      </c>
      <c r="H200" s="5">
        <f t="shared" si="163"/>
        <v>10756000</v>
      </c>
      <c r="I200" s="5">
        <f t="shared" si="163"/>
        <v>11046000</v>
      </c>
      <c r="J200" s="5">
        <f t="shared" si="163"/>
        <v>11323000</v>
      </c>
    </row>
    <row r="201" spans="1:10" ht="14.25">
      <c r="A201" s="7" t="s">
        <v>104</v>
      </c>
      <c r="B201" s="4" t="s">
        <v>105</v>
      </c>
      <c r="C201" s="5">
        <f aca="true" t="shared" si="164" ref="C201:F202">C624</f>
        <v>0</v>
      </c>
      <c r="D201" s="5">
        <f t="shared" si="164"/>
        <v>1078000</v>
      </c>
      <c r="E201" s="5">
        <f t="shared" si="164"/>
        <v>0</v>
      </c>
      <c r="F201" s="5">
        <f t="shared" si="164"/>
        <v>1078000</v>
      </c>
      <c r="G201" s="5">
        <f aca="true" t="shared" si="165" ref="G201:J205">G624</f>
        <v>1078000</v>
      </c>
      <c r="H201" s="5">
        <f t="shared" si="165"/>
        <v>2611000</v>
      </c>
      <c r="I201" s="5">
        <f t="shared" si="165"/>
        <v>2682000</v>
      </c>
      <c r="J201" s="5">
        <f t="shared" si="165"/>
        <v>2749000</v>
      </c>
    </row>
    <row r="202" spans="1:10" ht="14.25">
      <c r="A202" s="7" t="s">
        <v>106</v>
      </c>
      <c r="B202" s="4" t="s">
        <v>107</v>
      </c>
      <c r="C202" s="5">
        <f t="shared" si="164"/>
        <v>0</v>
      </c>
      <c r="D202" s="5">
        <f t="shared" si="164"/>
        <v>7396000</v>
      </c>
      <c r="E202" s="5">
        <f t="shared" si="164"/>
        <v>0</v>
      </c>
      <c r="F202" s="5">
        <f t="shared" si="164"/>
        <v>7396000</v>
      </c>
      <c r="G202" s="5">
        <f t="shared" si="165"/>
        <v>7396000</v>
      </c>
      <c r="H202" s="5">
        <f t="shared" si="165"/>
        <v>6081000</v>
      </c>
      <c r="I202" s="5">
        <f t="shared" si="165"/>
        <v>6245000</v>
      </c>
      <c r="J202" s="5">
        <f t="shared" si="165"/>
        <v>6401000</v>
      </c>
    </row>
    <row r="203" spans="1:10" ht="14.25">
      <c r="A203" s="7" t="s">
        <v>108</v>
      </c>
      <c r="B203" s="4" t="s">
        <v>109</v>
      </c>
      <c r="C203" s="5">
        <f aca="true" t="shared" si="166" ref="C203:D205">C626</f>
        <v>0</v>
      </c>
      <c r="D203" s="5">
        <f t="shared" si="166"/>
        <v>220000</v>
      </c>
      <c r="E203" s="5">
        <f aca="true" t="shared" si="167" ref="E203:F205">E626</f>
        <v>0</v>
      </c>
      <c r="F203" s="5">
        <f t="shared" si="167"/>
        <v>220000</v>
      </c>
      <c r="G203" s="5">
        <f t="shared" si="165"/>
        <v>220000</v>
      </c>
      <c r="H203" s="5">
        <f t="shared" si="165"/>
        <v>718000</v>
      </c>
      <c r="I203" s="5">
        <f t="shared" si="165"/>
        <v>737000</v>
      </c>
      <c r="J203" s="5">
        <f t="shared" si="165"/>
        <v>756000</v>
      </c>
    </row>
    <row r="204" spans="1:10" ht="14.25">
      <c r="A204" s="7" t="s">
        <v>110</v>
      </c>
      <c r="B204" s="4" t="s">
        <v>111</v>
      </c>
      <c r="C204" s="5">
        <f t="shared" si="166"/>
        <v>0</v>
      </c>
      <c r="D204" s="5">
        <f t="shared" si="166"/>
        <v>2149000</v>
      </c>
      <c r="E204" s="5">
        <f t="shared" si="167"/>
        <v>0</v>
      </c>
      <c r="F204" s="5">
        <f t="shared" si="167"/>
        <v>2149000</v>
      </c>
      <c r="G204" s="5">
        <f t="shared" si="165"/>
        <v>2149000</v>
      </c>
      <c r="H204" s="5">
        <f t="shared" si="165"/>
        <v>1346000</v>
      </c>
      <c r="I204" s="5">
        <f t="shared" si="165"/>
        <v>1382000</v>
      </c>
      <c r="J204" s="5">
        <f t="shared" si="165"/>
        <v>1417000</v>
      </c>
    </row>
    <row r="205" spans="1:10" ht="14.25">
      <c r="A205" s="7" t="s">
        <v>112</v>
      </c>
      <c r="B205" s="4" t="s">
        <v>113</v>
      </c>
      <c r="C205" s="5">
        <f t="shared" si="166"/>
        <v>0</v>
      </c>
      <c r="D205" s="5">
        <f t="shared" si="166"/>
        <v>3864000</v>
      </c>
      <c r="E205" s="5">
        <f t="shared" si="167"/>
        <v>0</v>
      </c>
      <c r="F205" s="5">
        <f t="shared" si="167"/>
        <v>3864000</v>
      </c>
      <c r="G205" s="5">
        <f t="shared" si="165"/>
        <v>3864000</v>
      </c>
      <c r="H205" s="5">
        <f t="shared" si="165"/>
        <v>1061000</v>
      </c>
      <c r="I205" s="5">
        <f t="shared" si="165"/>
        <v>1090000</v>
      </c>
      <c r="J205" s="5">
        <f t="shared" si="165"/>
        <v>1117000</v>
      </c>
    </row>
    <row r="206" spans="1:12" ht="26.25">
      <c r="A206" s="7" t="s">
        <v>319</v>
      </c>
      <c r="B206" s="4" t="s">
        <v>320</v>
      </c>
      <c r="C206" s="5">
        <f aca="true" t="shared" si="168" ref="C206:J206">C207+C222</f>
        <v>0</v>
      </c>
      <c r="D206" s="5">
        <f>D207+D222</f>
        <v>82459000</v>
      </c>
      <c r="E206" s="5">
        <f t="shared" si="168"/>
        <v>0</v>
      </c>
      <c r="F206" s="5">
        <f>F207+F222</f>
        <v>82459000</v>
      </c>
      <c r="G206" s="5">
        <f t="shared" si="168"/>
        <v>82459000</v>
      </c>
      <c r="H206" s="5">
        <f t="shared" si="168"/>
        <v>62583000</v>
      </c>
      <c r="I206" s="5">
        <f t="shared" si="168"/>
        <v>64279000</v>
      </c>
      <c r="J206" s="5">
        <f t="shared" si="168"/>
        <v>65885000</v>
      </c>
      <c r="L206" s="12"/>
    </row>
    <row r="207" spans="1:12" ht="12.75">
      <c r="A207" s="7" t="s">
        <v>221</v>
      </c>
      <c r="B207" s="4" t="s">
        <v>222</v>
      </c>
      <c r="C207" s="5">
        <f aca="true" t="shared" si="169" ref="C207:J207">C208+C209+C210+C213+C218</f>
        <v>0</v>
      </c>
      <c r="D207" s="5">
        <f>D208+D209+D210+D213+D218</f>
        <v>65749000</v>
      </c>
      <c r="E207" s="5">
        <f t="shared" si="169"/>
        <v>0</v>
      </c>
      <c r="F207" s="5">
        <f>F208+F209+F210+F213+F218</f>
        <v>65749000</v>
      </c>
      <c r="G207" s="5">
        <f t="shared" si="169"/>
        <v>65749000</v>
      </c>
      <c r="H207" s="5">
        <f t="shared" si="169"/>
        <v>49199000</v>
      </c>
      <c r="I207" s="5">
        <f t="shared" si="169"/>
        <v>50535000</v>
      </c>
      <c r="J207" s="5">
        <f t="shared" si="169"/>
        <v>51797000</v>
      </c>
      <c r="L207" s="12"/>
    </row>
    <row r="208" spans="1:10" ht="12.75">
      <c r="A208" s="7" t="s">
        <v>78</v>
      </c>
      <c r="B208" s="4" t="s">
        <v>79</v>
      </c>
      <c r="C208" s="5">
        <f aca="true" t="shared" si="170" ref="C208:F209">C459</f>
        <v>0</v>
      </c>
      <c r="D208" s="5">
        <f t="shared" si="170"/>
        <v>36384000</v>
      </c>
      <c r="E208" s="5">
        <f t="shared" si="170"/>
        <v>0</v>
      </c>
      <c r="F208" s="5">
        <f t="shared" si="170"/>
        <v>36384000</v>
      </c>
      <c r="G208" s="5">
        <f aca="true" t="shared" si="171" ref="G208:J209">G459</f>
        <v>36384000</v>
      </c>
      <c r="H208" s="5">
        <f t="shared" si="171"/>
        <v>21761000</v>
      </c>
      <c r="I208" s="5">
        <f t="shared" si="171"/>
        <v>22351000</v>
      </c>
      <c r="J208" s="5">
        <f t="shared" si="171"/>
        <v>22907000</v>
      </c>
    </row>
    <row r="209" spans="1:10" ht="26.25">
      <c r="A209" s="7" t="s">
        <v>80</v>
      </c>
      <c r="B209" s="4" t="s">
        <v>81</v>
      </c>
      <c r="C209" s="5">
        <f t="shared" si="170"/>
        <v>0</v>
      </c>
      <c r="D209" s="5">
        <f t="shared" si="170"/>
        <v>8893000</v>
      </c>
      <c r="E209" s="5">
        <f t="shared" si="170"/>
        <v>0</v>
      </c>
      <c r="F209" s="5">
        <f t="shared" si="170"/>
        <v>8893000</v>
      </c>
      <c r="G209" s="5">
        <f t="shared" si="171"/>
        <v>8893000</v>
      </c>
      <c r="H209" s="5">
        <f t="shared" si="171"/>
        <v>5916000</v>
      </c>
      <c r="I209" s="5">
        <f t="shared" si="171"/>
        <v>6079000</v>
      </c>
      <c r="J209" s="5">
        <f t="shared" si="171"/>
        <v>6233000</v>
      </c>
    </row>
    <row r="210" spans="1:10" ht="26.25">
      <c r="A210" s="7" t="s">
        <v>232</v>
      </c>
      <c r="B210" s="4" t="s">
        <v>233</v>
      </c>
      <c r="C210" s="5">
        <f aca="true" t="shared" si="172" ref="C210:J211">C211</f>
        <v>0</v>
      </c>
      <c r="D210" s="5">
        <f t="shared" si="172"/>
        <v>0</v>
      </c>
      <c r="E210" s="5">
        <f t="shared" si="172"/>
        <v>0</v>
      </c>
      <c r="F210" s="5">
        <f t="shared" si="172"/>
        <v>0</v>
      </c>
      <c r="G210" s="5">
        <f t="shared" si="172"/>
        <v>0</v>
      </c>
      <c r="H210" s="5">
        <f t="shared" si="172"/>
        <v>0</v>
      </c>
      <c r="I210" s="5">
        <f t="shared" si="172"/>
        <v>0</v>
      </c>
      <c r="J210" s="5">
        <f t="shared" si="172"/>
        <v>0</v>
      </c>
    </row>
    <row r="211" spans="1:10" ht="52.5">
      <c r="A211" s="7" t="s">
        <v>234</v>
      </c>
      <c r="B211" s="4" t="s">
        <v>235</v>
      </c>
      <c r="C211" s="5">
        <f t="shared" si="172"/>
        <v>0</v>
      </c>
      <c r="D211" s="5">
        <f t="shared" si="172"/>
        <v>0</v>
      </c>
      <c r="E211" s="5">
        <f t="shared" si="172"/>
        <v>0</v>
      </c>
      <c r="F211" s="5">
        <f t="shared" si="172"/>
        <v>0</v>
      </c>
      <c r="G211" s="5">
        <f t="shared" si="172"/>
        <v>0</v>
      </c>
      <c r="H211" s="5">
        <f t="shared" si="172"/>
        <v>0</v>
      </c>
      <c r="I211" s="5">
        <f t="shared" si="172"/>
        <v>0</v>
      </c>
      <c r="J211" s="5">
        <f t="shared" si="172"/>
        <v>0</v>
      </c>
    </row>
    <row r="212" spans="1:10" ht="12.75">
      <c r="A212" s="7" t="s">
        <v>236</v>
      </c>
      <c r="B212" s="4" t="s">
        <v>237</v>
      </c>
      <c r="C212" s="5">
        <f aca="true" t="shared" si="173" ref="C212:J212">C463</f>
        <v>0</v>
      </c>
      <c r="D212" s="5">
        <f>D463</f>
        <v>0</v>
      </c>
      <c r="E212" s="5">
        <f t="shared" si="173"/>
        <v>0</v>
      </c>
      <c r="F212" s="5">
        <f>F463</f>
        <v>0</v>
      </c>
      <c r="G212" s="5">
        <f t="shared" si="173"/>
        <v>0</v>
      </c>
      <c r="H212" s="5">
        <f t="shared" si="173"/>
        <v>0</v>
      </c>
      <c r="I212" s="5">
        <f t="shared" si="173"/>
        <v>0</v>
      </c>
      <c r="J212" s="5">
        <f t="shared" si="173"/>
        <v>0</v>
      </c>
    </row>
    <row r="213" spans="1:10" ht="39">
      <c r="A213" s="7" t="s">
        <v>82</v>
      </c>
      <c r="B213" s="4" t="s">
        <v>83</v>
      </c>
      <c r="C213" s="5">
        <f aca="true" t="shared" si="174" ref="C213:J213">C214+C215+C216+C217</f>
        <v>0</v>
      </c>
      <c r="D213" s="5">
        <f>D214+D215+D216+D217</f>
        <v>20470000</v>
      </c>
      <c r="E213" s="5">
        <f t="shared" si="174"/>
        <v>0</v>
      </c>
      <c r="F213" s="5">
        <f>F214+F215+F216+F217</f>
        <v>20470000</v>
      </c>
      <c r="G213" s="5">
        <f t="shared" si="174"/>
        <v>20470000</v>
      </c>
      <c r="H213" s="5">
        <f t="shared" si="174"/>
        <v>21520000</v>
      </c>
      <c r="I213" s="5">
        <f t="shared" si="174"/>
        <v>22103000</v>
      </c>
      <c r="J213" s="5">
        <f t="shared" si="174"/>
        <v>22655000</v>
      </c>
    </row>
    <row r="214" spans="1:10" ht="12.75">
      <c r="A214" s="7" t="s">
        <v>256</v>
      </c>
      <c r="B214" s="4" t="s">
        <v>257</v>
      </c>
      <c r="C214" s="5">
        <f aca="true" t="shared" si="175" ref="C214:D217">C465</f>
        <v>0</v>
      </c>
      <c r="D214" s="5">
        <f t="shared" si="175"/>
        <v>1370000</v>
      </c>
      <c r="E214" s="5">
        <f aca="true" t="shared" si="176" ref="E214:F217">E465</f>
        <v>0</v>
      </c>
      <c r="F214" s="5">
        <f t="shared" si="176"/>
        <v>1370000</v>
      </c>
      <c r="G214" s="5">
        <f aca="true" t="shared" si="177" ref="G214:J217">G465</f>
        <v>1370000</v>
      </c>
      <c r="H214" s="5">
        <f t="shared" si="177"/>
        <v>1153000</v>
      </c>
      <c r="I214" s="5">
        <f t="shared" si="177"/>
        <v>1185000</v>
      </c>
      <c r="J214" s="5">
        <f t="shared" si="177"/>
        <v>1214000</v>
      </c>
    </row>
    <row r="215" spans="1:10" ht="12.75">
      <c r="A215" s="7" t="s">
        <v>258</v>
      </c>
      <c r="B215" s="4" t="s">
        <v>259</v>
      </c>
      <c r="C215" s="5">
        <f t="shared" si="175"/>
        <v>0</v>
      </c>
      <c r="D215" s="5">
        <f t="shared" si="175"/>
        <v>600000</v>
      </c>
      <c r="E215" s="5">
        <f t="shared" si="176"/>
        <v>0</v>
      </c>
      <c r="F215" s="5">
        <f t="shared" si="176"/>
        <v>600000</v>
      </c>
      <c r="G215" s="5">
        <f t="shared" si="177"/>
        <v>600000</v>
      </c>
      <c r="H215" s="5">
        <f t="shared" si="177"/>
        <v>650000</v>
      </c>
      <c r="I215" s="5">
        <f t="shared" si="177"/>
        <v>667000</v>
      </c>
      <c r="J215" s="5">
        <f t="shared" si="177"/>
        <v>684000</v>
      </c>
    </row>
    <row r="216" spans="1:10" ht="12.75">
      <c r="A216" s="7" t="s">
        <v>260</v>
      </c>
      <c r="B216" s="4" t="s">
        <v>261</v>
      </c>
      <c r="C216" s="5">
        <f t="shared" si="175"/>
        <v>0</v>
      </c>
      <c r="D216" s="5">
        <f t="shared" si="175"/>
        <v>18138000</v>
      </c>
      <c r="E216" s="5">
        <f t="shared" si="176"/>
        <v>0</v>
      </c>
      <c r="F216" s="5">
        <f t="shared" si="176"/>
        <v>18138000</v>
      </c>
      <c r="G216" s="5">
        <f t="shared" si="177"/>
        <v>18138000</v>
      </c>
      <c r="H216" s="5">
        <f t="shared" si="177"/>
        <v>19532000</v>
      </c>
      <c r="I216" s="5">
        <f t="shared" si="177"/>
        <v>20060000</v>
      </c>
      <c r="J216" s="5">
        <f t="shared" si="177"/>
        <v>20561000</v>
      </c>
    </row>
    <row r="217" spans="1:10" ht="12.75">
      <c r="A217" s="7" t="s">
        <v>86</v>
      </c>
      <c r="B217" s="4" t="s">
        <v>87</v>
      </c>
      <c r="C217" s="5">
        <f t="shared" si="175"/>
        <v>0</v>
      </c>
      <c r="D217" s="5">
        <f t="shared" si="175"/>
        <v>362000</v>
      </c>
      <c r="E217" s="5">
        <f t="shared" si="176"/>
        <v>0</v>
      </c>
      <c r="F217" s="5">
        <f t="shared" si="176"/>
        <v>362000</v>
      </c>
      <c r="G217" s="5">
        <f t="shared" si="177"/>
        <v>362000</v>
      </c>
      <c r="H217" s="5">
        <f t="shared" si="177"/>
        <v>185000</v>
      </c>
      <c r="I217" s="5">
        <f t="shared" si="177"/>
        <v>191000</v>
      </c>
      <c r="J217" s="5">
        <f t="shared" si="177"/>
        <v>196000</v>
      </c>
    </row>
    <row r="218" spans="1:10" ht="12.75">
      <c r="A218" s="7" t="s">
        <v>262</v>
      </c>
      <c r="B218" s="4" t="s">
        <v>263</v>
      </c>
      <c r="C218" s="5">
        <f aca="true" t="shared" si="178" ref="C218:J220">C219</f>
        <v>0</v>
      </c>
      <c r="D218" s="5">
        <f t="shared" si="178"/>
        <v>2000</v>
      </c>
      <c r="E218" s="5">
        <f t="shared" si="178"/>
        <v>0</v>
      </c>
      <c r="F218" s="5">
        <f t="shared" si="178"/>
        <v>2000</v>
      </c>
      <c r="G218" s="5">
        <f t="shared" si="178"/>
        <v>2000</v>
      </c>
      <c r="H218" s="5">
        <f t="shared" si="178"/>
        <v>2000</v>
      </c>
      <c r="I218" s="5">
        <f t="shared" si="178"/>
        <v>2000</v>
      </c>
      <c r="J218" s="5">
        <f t="shared" si="178"/>
        <v>2000</v>
      </c>
    </row>
    <row r="219" spans="1:10" ht="12.75">
      <c r="A219" s="7" t="s">
        <v>264</v>
      </c>
      <c r="B219" s="4" t="s">
        <v>265</v>
      </c>
      <c r="C219" s="5">
        <f t="shared" si="178"/>
        <v>0</v>
      </c>
      <c r="D219" s="5">
        <f t="shared" si="178"/>
        <v>2000</v>
      </c>
      <c r="E219" s="5">
        <f t="shared" si="178"/>
        <v>0</v>
      </c>
      <c r="F219" s="5">
        <f t="shared" si="178"/>
        <v>2000</v>
      </c>
      <c r="G219" s="5">
        <f t="shared" si="178"/>
        <v>2000</v>
      </c>
      <c r="H219" s="5">
        <f t="shared" si="178"/>
        <v>2000</v>
      </c>
      <c r="I219" s="5">
        <f t="shared" si="178"/>
        <v>2000</v>
      </c>
      <c r="J219" s="5">
        <f t="shared" si="178"/>
        <v>2000</v>
      </c>
    </row>
    <row r="220" spans="1:10" ht="12.75">
      <c r="A220" s="7" t="s">
        <v>270</v>
      </c>
      <c r="B220" s="4" t="s">
        <v>271</v>
      </c>
      <c r="C220" s="5">
        <f t="shared" si="178"/>
        <v>0</v>
      </c>
      <c r="D220" s="5">
        <f t="shared" si="178"/>
        <v>2000</v>
      </c>
      <c r="E220" s="5">
        <f t="shared" si="178"/>
        <v>0</v>
      </c>
      <c r="F220" s="5">
        <f t="shared" si="178"/>
        <v>2000</v>
      </c>
      <c r="G220" s="5">
        <f t="shared" si="178"/>
        <v>2000</v>
      </c>
      <c r="H220" s="5">
        <f t="shared" si="178"/>
        <v>2000</v>
      </c>
      <c r="I220" s="5">
        <f t="shared" si="178"/>
        <v>2000</v>
      </c>
      <c r="J220" s="5">
        <f t="shared" si="178"/>
        <v>2000</v>
      </c>
    </row>
    <row r="221" spans="1:10" ht="12.75">
      <c r="A221" s="7" t="s">
        <v>272</v>
      </c>
      <c r="B221" s="4" t="s">
        <v>273</v>
      </c>
      <c r="C221" s="5">
        <f aca="true" t="shared" si="179" ref="C221:J221">C472</f>
        <v>0</v>
      </c>
      <c r="D221" s="5">
        <f>D472</f>
        <v>2000</v>
      </c>
      <c r="E221" s="5">
        <f t="shared" si="179"/>
        <v>0</v>
      </c>
      <c r="F221" s="5">
        <f>F472</f>
        <v>2000</v>
      </c>
      <c r="G221" s="5">
        <f t="shared" si="179"/>
        <v>2000</v>
      </c>
      <c r="H221" s="5">
        <f t="shared" si="179"/>
        <v>2000</v>
      </c>
      <c r="I221" s="5">
        <f t="shared" si="179"/>
        <v>2000</v>
      </c>
      <c r="J221" s="5">
        <f t="shared" si="179"/>
        <v>2000</v>
      </c>
    </row>
    <row r="222" spans="1:10" ht="12.75">
      <c r="A222" s="7" t="s">
        <v>274</v>
      </c>
      <c r="B222" s="4" t="s">
        <v>89</v>
      </c>
      <c r="C222" s="5">
        <f aca="true" t="shared" si="180" ref="C222:J222">C223+C226+C229+C234</f>
        <v>0</v>
      </c>
      <c r="D222" s="5">
        <f>D223+D226+D229+D234</f>
        <v>16710000</v>
      </c>
      <c r="E222" s="5">
        <f t="shared" si="180"/>
        <v>0</v>
      </c>
      <c r="F222" s="5">
        <f>F223+F226+F229+F234</f>
        <v>16710000</v>
      </c>
      <c r="G222" s="5">
        <f t="shared" si="180"/>
        <v>16710000</v>
      </c>
      <c r="H222" s="5">
        <f t="shared" si="180"/>
        <v>13384000</v>
      </c>
      <c r="I222" s="5">
        <f t="shared" si="180"/>
        <v>13744000</v>
      </c>
      <c r="J222" s="5">
        <f t="shared" si="180"/>
        <v>14088000</v>
      </c>
    </row>
    <row r="223" spans="1:10" ht="26.25">
      <c r="A223" s="7" t="s">
        <v>275</v>
      </c>
      <c r="B223" s="4" t="s">
        <v>276</v>
      </c>
      <c r="C223" s="5">
        <f aca="true" t="shared" si="181" ref="C223:J224">C224</f>
        <v>0</v>
      </c>
      <c r="D223" s="5">
        <f t="shared" si="181"/>
        <v>0</v>
      </c>
      <c r="E223" s="5">
        <f t="shared" si="181"/>
        <v>0</v>
      </c>
      <c r="F223" s="5">
        <f t="shared" si="181"/>
        <v>0</v>
      </c>
      <c r="G223" s="5">
        <f t="shared" si="181"/>
        <v>0</v>
      </c>
      <c r="H223" s="5">
        <f t="shared" si="181"/>
        <v>0</v>
      </c>
      <c r="I223" s="5">
        <f t="shared" si="181"/>
        <v>0</v>
      </c>
      <c r="J223" s="5">
        <f t="shared" si="181"/>
        <v>0</v>
      </c>
    </row>
    <row r="224" spans="1:10" ht="12.75">
      <c r="A224" s="7" t="s">
        <v>277</v>
      </c>
      <c r="B224" s="4" t="s">
        <v>278</v>
      </c>
      <c r="C224" s="5">
        <f t="shared" si="181"/>
        <v>0</v>
      </c>
      <c r="D224" s="5">
        <f t="shared" si="181"/>
        <v>0</v>
      </c>
      <c r="E224" s="5">
        <f t="shared" si="181"/>
        <v>0</v>
      </c>
      <c r="F224" s="5">
        <f t="shared" si="181"/>
        <v>0</v>
      </c>
      <c r="G224" s="5">
        <f t="shared" si="181"/>
        <v>0</v>
      </c>
      <c r="H224" s="5">
        <f t="shared" si="181"/>
        <v>0</v>
      </c>
      <c r="I224" s="5">
        <f t="shared" si="181"/>
        <v>0</v>
      </c>
      <c r="J224" s="5">
        <f t="shared" si="181"/>
        <v>0</v>
      </c>
    </row>
    <row r="225" spans="1:10" ht="12.75">
      <c r="A225" s="7" t="s">
        <v>281</v>
      </c>
      <c r="B225" s="4" t="s">
        <v>282</v>
      </c>
      <c r="C225" s="5">
        <f aca="true" t="shared" si="182" ref="C225:J225">C633</f>
        <v>0</v>
      </c>
      <c r="D225" s="5">
        <f>D633</f>
        <v>0</v>
      </c>
      <c r="E225" s="5">
        <f t="shared" si="182"/>
        <v>0</v>
      </c>
      <c r="F225" s="5">
        <f>F633</f>
        <v>0</v>
      </c>
      <c r="G225" s="5">
        <f t="shared" si="182"/>
        <v>0</v>
      </c>
      <c r="H225" s="5">
        <f t="shared" si="182"/>
        <v>0</v>
      </c>
      <c r="I225" s="5">
        <f t="shared" si="182"/>
        <v>0</v>
      </c>
      <c r="J225" s="5">
        <f t="shared" si="182"/>
        <v>0</v>
      </c>
    </row>
    <row r="226" spans="1:10" ht="39">
      <c r="A226" s="7" t="s">
        <v>291</v>
      </c>
      <c r="B226" s="4" t="s">
        <v>292</v>
      </c>
      <c r="C226" s="5">
        <f aca="true" t="shared" si="183" ref="C226:J227">C227</f>
        <v>0</v>
      </c>
      <c r="D226" s="5">
        <f t="shared" si="183"/>
        <v>32000</v>
      </c>
      <c r="E226" s="5">
        <f t="shared" si="183"/>
        <v>0</v>
      </c>
      <c r="F226" s="5">
        <f t="shared" si="183"/>
        <v>32000</v>
      </c>
      <c r="G226" s="5">
        <f t="shared" si="183"/>
        <v>32000</v>
      </c>
      <c r="H226" s="5">
        <f t="shared" si="183"/>
        <v>2110000</v>
      </c>
      <c r="I226" s="5">
        <f t="shared" si="183"/>
        <v>2167000</v>
      </c>
      <c r="J226" s="5">
        <f t="shared" si="183"/>
        <v>2221000</v>
      </c>
    </row>
    <row r="227" spans="1:10" ht="26.25">
      <c r="A227" s="7" t="s">
        <v>293</v>
      </c>
      <c r="B227" s="4" t="s">
        <v>294</v>
      </c>
      <c r="C227" s="5">
        <f t="shared" si="183"/>
        <v>0</v>
      </c>
      <c r="D227" s="5">
        <f t="shared" si="183"/>
        <v>32000</v>
      </c>
      <c r="E227" s="5">
        <f t="shared" si="183"/>
        <v>0</v>
      </c>
      <c r="F227" s="5">
        <f t="shared" si="183"/>
        <v>32000</v>
      </c>
      <c r="G227" s="5">
        <f t="shared" si="183"/>
        <v>32000</v>
      </c>
      <c r="H227" s="5">
        <f t="shared" si="183"/>
        <v>2110000</v>
      </c>
      <c r="I227" s="5">
        <f t="shared" si="183"/>
        <v>2167000</v>
      </c>
      <c r="J227" s="5">
        <f t="shared" si="183"/>
        <v>2221000</v>
      </c>
    </row>
    <row r="228" spans="1:10" ht="12.75">
      <c r="A228" s="7" t="s">
        <v>295</v>
      </c>
      <c r="B228" s="4" t="s">
        <v>296</v>
      </c>
      <c r="C228" s="5">
        <f aca="true" t="shared" si="184" ref="C228:J228">C636</f>
        <v>0</v>
      </c>
      <c r="D228" s="5">
        <f>D636</f>
        <v>32000</v>
      </c>
      <c r="E228" s="5">
        <f t="shared" si="184"/>
        <v>0</v>
      </c>
      <c r="F228" s="5">
        <f>F636</f>
        <v>32000</v>
      </c>
      <c r="G228" s="5">
        <f t="shared" si="184"/>
        <v>32000</v>
      </c>
      <c r="H228" s="5">
        <f t="shared" si="184"/>
        <v>2110000</v>
      </c>
      <c r="I228" s="5">
        <f t="shared" si="184"/>
        <v>2167000</v>
      </c>
      <c r="J228" s="5">
        <f t="shared" si="184"/>
        <v>2221000</v>
      </c>
    </row>
    <row r="229" spans="1:10" ht="39">
      <c r="A229" s="7" t="s">
        <v>90</v>
      </c>
      <c r="B229" s="4" t="s">
        <v>91</v>
      </c>
      <c r="C229" s="5">
        <f aca="true" t="shared" si="185" ref="C229:J229">C230</f>
        <v>0</v>
      </c>
      <c r="D229" s="5">
        <f t="shared" si="185"/>
        <v>11243000</v>
      </c>
      <c r="E229" s="5">
        <f t="shared" si="185"/>
        <v>0</v>
      </c>
      <c r="F229" s="5">
        <f t="shared" si="185"/>
        <v>11243000</v>
      </c>
      <c r="G229" s="5">
        <f t="shared" si="185"/>
        <v>11243000</v>
      </c>
      <c r="H229" s="5">
        <f t="shared" si="185"/>
        <v>8465000</v>
      </c>
      <c r="I229" s="5">
        <f t="shared" si="185"/>
        <v>8693000</v>
      </c>
      <c r="J229" s="5">
        <f t="shared" si="185"/>
        <v>8910000</v>
      </c>
    </row>
    <row r="230" spans="1:10" ht="26.25">
      <c r="A230" s="7" t="s">
        <v>92</v>
      </c>
      <c r="B230" s="4" t="s">
        <v>93</v>
      </c>
      <c r="C230" s="5">
        <f aca="true" t="shared" si="186" ref="C230:J230">C231+C232+C233</f>
        <v>0</v>
      </c>
      <c r="D230" s="5">
        <f>D231+D232+D233</f>
        <v>11243000</v>
      </c>
      <c r="E230" s="5">
        <f t="shared" si="186"/>
        <v>0</v>
      </c>
      <c r="F230" s="5">
        <f>F231+F232+F233</f>
        <v>11243000</v>
      </c>
      <c r="G230" s="5">
        <f t="shared" si="186"/>
        <v>11243000</v>
      </c>
      <c r="H230" s="5">
        <f t="shared" si="186"/>
        <v>8465000</v>
      </c>
      <c r="I230" s="5">
        <f t="shared" si="186"/>
        <v>8693000</v>
      </c>
      <c r="J230" s="5">
        <f t="shared" si="186"/>
        <v>8910000</v>
      </c>
    </row>
    <row r="231" spans="1:10" ht="12.75">
      <c r="A231" s="7" t="s">
        <v>94</v>
      </c>
      <c r="B231" s="4" t="s">
        <v>95</v>
      </c>
      <c r="C231" s="5">
        <f aca="true" t="shared" si="187" ref="C231:D233">C639</f>
        <v>0</v>
      </c>
      <c r="D231" s="5">
        <f t="shared" si="187"/>
        <v>1560000</v>
      </c>
      <c r="E231" s="5">
        <f aca="true" t="shared" si="188" ref="E231:F233">E639</f>
        <v>0</v>
      </c>
      <c r="F231" s="5">
        <f t="shared" si="188"/>
        <v>1560000</v>
      </c>
      <c r="G231" s="5">
        <f aca="true" t="shared" si="189" ref="G231:J233">G639</f>
        <v>1560000</v>
      </c>
      <c r="H231" s="5">
        <f t="shared" si="189"/>
        <v>1035000</v>
      </c>
      <c r="I231" s="5">
        <f t="shared" si="189"/>
        <v>1063000</v>
      </c>
      <c r="J231" s="5">
        <f t="shared" si="189"/>
        <v>1089000</v>
      </c>
    </row>
    <row r="232" spans="1:10" ht="12.75">
      <c r="A232" s="7" t="s">
        <v>96</v>
      </c>
      <c r="B232" s="4" t="s">
        <v>97</v>
      </c>
      <c r="C232" s="5">
        <f t="shared" si="187"/>
        <v>0</v>
      </c>
      <c r="D232" s="5">
        <f t="shared" si="187"/>
        <v>8834000</v>
      </c>
      <c r="E232" s="5">
        <f t="shared" si="188"/>
        <v>0</v>
      </c>
      <c r="F232" s="5">
        <f t="shared" si="188"/>
        <v>8834000</v>
      </c>
      <c r="G232" s="5">
        <f t="shared" si="189"/>
        <v>8834000</v>
      </c>
      <c r="H232" s="5">
        <f t="shared" si="189"/>
        <v>5861000</v>
      </c>
      <c r="I232" s="5">
        <f t="shared" si="189"/>
        <v>6019000</v>
      </c>
      <c r="J232" s="5">
        <f t="shared" si="189"/>
        <v>6170000</v>
      </c>
    </row>
    <row r="233" spans="1:10" ht="12.75">
      <c r="A233" s="7" t="s">
        <v>295</v>
      </c>
      <c r="B233" s="4" t="s">
        <v>297</v>
      </c>
      <c r="C233" s="5">
        <f t="shared" si="187"/>
        <v>0</v>
      </c>
      <c r="D233" s="5">
        <f t="shared" si="187"/>
        <v>849000</v>
      </c>
      <c r="E233" s="5">
        <f t="shared" si="188"/>
        <v>0</v>
      </c>
      <c r="F233" s="5">
        <f t="shared" si="188"/>
        <v>849000</v>
      </c>
      <c r="G233" s="5">
        <f t="shared" si="189"/>
        <v>849000</v>
      </c>
      <c r="H233" s="5">
        <f t="shared" si="189"/>
        <v>1569000</v>
      </c>
      <c r="I233" s="5">
        <f t="shared" si="189"/>
        <v>1611000</v>
      </c>
      <c r="J233" s="5">
        <f t="shared" si="189"/>
        <v>1651000</v>
      </c>
    </row>
    <row r="234" spans="1:10" ht="12.75">
      <c r="A234" s="7" t="s">
        <v>98</v>
      </c>
      <c r="B234" s="4" t="s">
        <v>99</v>
      </c>
      <c r="C234" s="5">
        <f aca="true" t="shared" si="190" ref="C234:J235">C235</f>
        <v>0</v>
      </c>
      <c r="D234" s="5">
        <f t="shared" si="190"/>
        <v>5435000</v>
      </c>
      <c r="E234" s="5">
        <f t="shared" si="190"/>
        <v>0</v>
      </c>
      <c r="F234" s="5">
        <f t="shared" si="190"/>
        <v>5435000</v>
      </c>
      <c r="G234" s="5">
        <f t="shared" si="190"/>
        <v>5435000</v>
      </c>
      <c r="H234" s="5">
        <f t="shared" si="190"/>
        <v>2809000</v>
      </c>
      <c r="I234" s="5">
        <f t="shared" si="190"/>
        <v>2884000</v>
      </c>
      <c r="J234" s="5">
        <f t="shared" si="190"/>
        <v>2957000</v>
      </c>
    </row>
    <row r="235" spans="1:10" ht="12.75">
      <c r="A235" s="7" t="s">
        <v>100</v>
      </c>
      <c r="B235" s="4" t="s">
        <v>101</v>
      </c>
      <c r="C235" s="5">
        <f t="shared" si="190"/>
        <v>0</v>
      </c>
      <c r="D235" s="5">
        <f t="shared" si="190"/>
        <v>5435000</v>
      </c>
      <c r="E235" s="5">
        <f t="shared" si="190"/>
        <v>0</v>
      </c>
      <c r="F235" s="5">
        <f t="shared" si="190"/>
        <v>5435000</v>
      </c>
      <c r="G235" s="5">
        <f t="shared" si="190"/>
        <v>5435000</v>
      </c>
      <c r="H235" s="5">
        <f t="shared" si="190"/>
        <v>2809000</v>
      </c>
      <c r="I235" s="5">
        <f t="shared" si="190"/>
        <v>2884000</v>
      </c>
      <c r="J235" s="5">
        <f t="shared" si="190"/>
        <v>2957000</v>
      </c>
    </row>
    <row r="236" spans="1:10" ht="12.75">
      <c r="A236" s="7" t="s">
        <v>102</v>
      </c>
      <c r="B236" s="4" t="s">
        <v>103</v>
      </c>
      <c r="C236" s="5">
        <f aca="true" t="shared" si="191" ref="C236:J236">C238+C237</f>
        <v>0</v>
      </c>
      <c r="D236" s="5">
        <f>D238+D237</f>
        <v>5435000</v>
      </c>
      <c r="E236" s="5">
        <f t="shared" si="191"/>
        <v>0</v>
      </c>
      <c r="F236" s="5">
        <f>F238+F237</f>
        <v>5435000</v>
      </c>
      <c r="G236" s="5">
        <f t="shared" si="191"/>
        <v>5435000</v>
      </c>
      <c r="H236" s="5">
        <f t="shared" si="191"/>
        <v>2809000</v>
      </c>
      <c r="I236" s="5">
        <f t="shared" si="191"/>
        <v>2884000</v>
      </c>
      <c r="J236" s="5">
        <f t="shared" si="191"/>
        <v>2957000</v>
      </c>
    </row>
    <row r="237" spans="1:10" ht="12.75">
      <c r="A237" s="7" t="s">
        <v>106</v>
      </c>
      <c r="B237" s="4" t="s">
        <v>107</v>
      </c>
      <c r="C237" s="5">
        <f aca="true" t="shared" si="192" ref="C237:F238">C645</f>
        <v>0</v>
      </c>
      <c r="D237" s="5">
        <f t="shared" si="192"/>
        <v>22500</v>
      </c>
      <c r="E237" s="5">
        <f t="shared" si="192"/>
        <v>0</v>
      </c>
      <c r="F237" s="5">
        <f t="shared" si="192"/>
        <v>22500</v>
      </c>
      <c r="G237" s="5">
        <f aca="true" t="shared" si="193" ref="G237:J238">G645</f>
        <v>22500</v>
      </c>
      <c r="H237" s="5">
        <f t="shared" si="193"/>
        <v>87000</v>
      </c>
      <c r="I237" s="5">
        <f t="shared" si="193"/>
        <v>89000</v>
      </c>
      <c r="J237" s="5">
        <f t="shared" si="193"/>
        <v>91000</v>
      </c>
    </row>
    <row r="238" spans="1:10" ht="12.75">
      <c r="A238" s="7" t="s">
        <v>110</v>
      </c>
      <c r="B238" s="4" t="s">
        <v>111</v>
      </c>
      <c r="C238" s="5">
        <f t="shared" si="192"/>
        <v>0</v>
      </c>
      <c r="D238" s="5">
        <f t="shared" si="192"/>
        <v>5412500</v>
      </c>
      <c r="E238" s="5">
        <f t="shared" si="192"/>
        <v>0</v>
      </c>
      <c r="F238" s="5">
        <f t="shared" si="192"/>
        <v>5412500</v>
      </c>
      <c r="G238" s="5">
        <f t="shared" si="193"/>
        <v>5412500</v>
      </c>
      <c r="H238" s="5">
        <f t="shared" si="193"/>
        <v>2722000</v>
      </c>
      <c r="I238" s="5">
        <f t="shared" si="193"/>
        <v>2795000</v>
      </c>
      <c r="J238" s="5">
        <f t="shared" si="193"/>
        <v>2866000</v>
      </c>
    </row>
    <row r="239" spans="1:10" ht="39">
      <c r="A239" s="7" t="s">
        <v>321</v>
      </c>
      <c r="B239" s="4" t="s">
        <v>322</v>
      </c>
      <c r="C239" s="5">
        <f aca="true" t="shared" si="194" ref="C239:J239">C240+C257</f>
        <v>0</v>
      </c>
      <c r="D239" s="5">
        <f>D240+D257</f>
        <v>162485000</v>
      </c>
      <c r="E239" s="5">
        <f t="shared" si="194"/>
        <v>0</v>
      </c>
      <c r="F239" s="5">
        <f>F240+F257</f>
        <v>162485000</v>
      </c>
      <c r="G239" s="5">
        <f t="shared" si="194"/>
        <v>159863000</v>
      </c>
      <c r="H239" s="5">
        <f t="shared" si="194"/>
        <v>146731000</v>
      </c>
      <c r="I239" s="5">
        <f t="shared" si="194"/>
        <v>150685000</v>
      </c>
      <c r="J239" s="5">
        <f t="shared" si="194"/>
        <v>154456000</v>
      </c>
    </row>
    <row r="240" spans="1:10" ht="12.75">
      <c r="A240" s="7" t="s">
        <v>221</v>
      </c>
      <c r="B240" s="4" t="s">
        <v>222</v>
      </c>
      <c r="C240" s="5">
        <f aca="true" t="shared" si="195" ref="C240:J240">C241+C242+C250+C254+C246+C243</f>
        <v>0</v>
      </c>
      <c r="D240" s="5">
        <f>D241+D242+D250+D254+D246+D243</f>
        <v>139500000</v>
      </c>
      <c r="E240" s="5">
        <f t="shared" si="195"/>
        <v>0</v>
      </c>
      <c r="F240" s="5">
        <f>F241+F242+F250+F254+F246+F243</f>
        <v>139500000</v>
      </c>
      <c r="G240" s="5">
        <f t="shared" si="195"/>
        <v>139500000</v>
      </c>
      <c r="H240" s="5">
        <f t="shared" si="195"/>
        <v>139345000</v>
      </c>
      <c r="I240" s="5">
        <f t="shared" si="195"/>
        <v>143100000</v>
      </c>
      <c r="J240" s="5">
        <f t="shared" si="195"/>
        <v>146683000</v>
      </c>
    </row>
    <row r="241" spans="1:10" ht="12.75">
      <c r="A241" s="7" t="s">
        <v>78</v>
      </c>
      <c r="B241" s="4" t="s">
        <v>79</v>
      </c>
      <c r="C241" s="5">
        <f aca="true" t="shared" si="196" ref="C241:F242">C475</f>
        <v>0</v>
      </c>
      <c r="D241" s="5">
        <f t="shared" si="196"/>
        <v>108768000</v>
      </c>
      <c r="E241" s="5">
        <f t="shared" si="196"/>
        <v>0</v>
      </c>
      <c r="F241" s="5">
        <f t="shared" si="196"/>
        <v>108768000</v>
      </c>
      <c r="G241" s="5">
        <f aca="true" t="shared" si="197" ref="G241:J242">G475</f>
        <v>108768000</v>
      </c>
      <c r="H241" s="5">
        <f t="shared" si="197"/>
        <v>110175000</v>
      </c>
      <c r="I241" s="5">
        <f t="shared" si="197"/>
        <v>113148000</v>
      </c>
      <c r="J241" s="5">
        <f t="shared" si="197"/>
        <v>115976000</v>
      </c>
    </row>
    <row r="242" spans="1:10" ht="26.25">
      <c r="A242" s="7" t="s">
        <v>80</v>
      </c>
      <c r="B242" s="4" t="s">
        <v>81</v>
      </c>
      <c r="C242" s="5">
        <f t="shared" si="196"/>
        <v>0</v>
      </c>
      <c r="D242" s="5">
        <f t="shared" si="196"/>
        <v>21500000</v>
      </c>
      <c r="E242" s="5">
        <f t="shared" si="196"/>
        <v>0</v>
      </c>
      <c r="F242" s="5">
        <f t="shared" si="196"/>
        <v>21500000</v>
      </c>
      <c r="G242" s="5">
        <f t="shared" si="197"/>
        <v>21500000</v>
      </c>
      <c r="H242" s="5">
        <f t="shared" si="197"/>
        <v>19813000</v>
      </c>
      <c r="I242" s="5">
        <f t="shared" si="197"/>
        <v>20345000</v>
      </c>
      <c r="J242" s="5">
        <f t="shared" si="197"/>
        <v>20860000</v>
      </c>
    </row>
    <row r="243" spans="1:10" ht="26.25">
      <c r="A243" s="7" t="s">
        <v>232</v>
      </c>
      <c r="B243" s="4" t="s">
        <v>233</v>
      </c>
      <c r="C243" s="5">
        <f aca="true" t="shared" si="198" ref="C243:J244">C244</f>
        <v>0</v>
      </c>
      <c r="D243" s="5">
        <f t="shared" si="198"/>
        <v>0</v>
      </c>
      <c r="E243" s="5">
        <f t="shared" si="198"/>
        <v>0</v>
      </c>
      <c r="F243" s="5">
        <f t="shared" si="198"/>
        <v>0</v>
      </c>
      <c r="G243" s="5">
        <f t="shared" si="198"/>
        <v>0</v>
      </c>
      <c r="H243" s="5">
        <f t="shared" si="198"/>
        <v>234000</v>
      </c>
      <c r="I243" s="5">
        <f t="shared" si="198"/>
        <v>240000</v>
      </c>
      <c r="J243" s="5">
        <f t="shared" si="198"/>
        <v>246000</v>
      </c>
    </row>
    <row r="244" spans="1:10" ht="52.5">
      <c r="A244" s="7" t="s">
        <v>403</v>
      </c>
      <c r="B244" s="4" t="s">
        <v>235</v>
      </c>
      <c r="C244" s="5">
        <f t="shared" si="198"/>
        <v>0</v>
      </c>
      <c r="D244" s="5">
        <f t="shared" si="198"/>
        <v>0</v>
      </c>
      <c r="E244" s="5">
        <f t="shared" si="198"/>
        <v>0</v>
      </c>
      <c r="F244" s="5">
        <f t="shared" si="198"/>
        <v>0</v>
      </c>
      <c r="G244" s="5">
        <f t="shared" si="198"/>
        <v>0</v>
      </c>
      <c r="H244" s="5">
        <f t="shared" si="198"/>
        <v>234000</v>
      </c>
      <c r="I244" s="5">
        <f t="shared" si="198"/>
        <v>240000</v>
      </c>
      <c r="J244" s="5">
        <f t="shared" si="198"/>
        <v>246000</v>
      </c>
    </row>
    <row r="245" spans="1:10" ht="12.75">
      <c r="A245" s="7" t="s">
        <v>428</v>
      </c>
      <c r="B245" s="20">
        <v>510101</v>
      </c>
      <c r="C245" s="5">
        <f aca="true" t="shared" si="199" ref="C245:J245">C479</f>
        <v>0</v>
      </c>
      <c r="D245" s="5">
        <f>D479</f>
        <v>0</v>
      </c>
      <c r="E245" s="5">
        <f t="shared" si="199"/>
        <v>0</v>
      </c>
      <c r="F245" s="5">
        <f>F479</f>
        <v>0</v>
      </c>
      <c r="G245" s="5">
        <f t="shared" si="199"/>
        <v>0</v>
      </c>
      <c r="H245" s="5">
        <f t="shared" si="199"/>
        <v>234000</v>
      </c>
      <c r="I245" s="5">
        <f t="shared" si="199"/>
        <v>240000</v>
      </c>
      <c r="J245" s="5">
        <f t="shared" si="199"/>
        <v>246000</v>
      </c>
    </row>
    <row r="246" spans="1:10" ht="12.75">
      <c r="A246" s="7" t="s">
        <v>242</v>
      </c>
      <c r="B246" s="4" t="s">
        <v>243</v>
      </c>
      <c r="C246" s="5">
        <f aca="true" t="shared" si="200" ref="C246:J246">C247</f>
        <v>0</v>
      </c>
      <c r="D246" s="5">
        <f t="shared" si="200"/>
        <v>0</v>
      </c>
      <c r="E246" s="5">
        <f t="shared" si="200"/>
        <v>0</v>
      </c>
      <c r="F246" s="5">
        <f t="shared" si="200"/>
        <v>0</v>
      </c>
      <c r="G246" s="5">
        <f t="shared" si="200"/>
        <v>0</v>
      </c>
      <c r="H246" s="5">
        <f t="shared" si="200"/>
        <v>0</v>
      </c>
      <c r="I246" s="5">
        <f t="shared" si="200"/>
        <v>0</v>
      </c>
      <c r="J246" s="5">
        <f t="shared" si="200"/>
        <v>0</v>
      </c>
    </row>
    <row r="247" spans="1:10" ht="12.75">
      <c r="A247" s="7" t="s">
        <v>244</v>
      </c>
      <c r="B247" s="4" t="s">
        <v>245</v>
      </c>
      <c r="C247" s="5">
        <f aca="true" t="shared" si="201" ref="C247:J247">C248+C249</f>
        <v>0</v>
      </c>
      <c r="D247" s="5">
        <f>D248+D249</f>
        <v>0</v>
      </c>
      <c r="E247" s="5">
        <f t="shared" si="201"/>
        <v>0</v>
      </c>
      <c r="F247" s="5">
        <f>F248+F249</f>
        <v>0</v>
      </c>
      <c r="G247" s="5">
        <f t="shared" si="201"/>
        <v>0</v>
      </c>
      <c r="H247" s="5">
        <f t="shared" si="201"/>
        <v>0</v>
      </c>
      <c r="I247" s="5">
        <f t="shared" si="201"/>
        <v>0</v>
      </c>
      <c r="J247" s="5">
        <f t="shared" si="201"/>
        <v>0</v>
      </c>
    </row>
    <row r="248" spans="1:10" ht="12.75">
      <c r="A248" s="7" t="s">
        <v>246</v>
      </c>
      <c r="B248" s="4" t="s">
        <v>247</v>
      </c>
      <c r="C248" s="5">
        <f aca="true" t="shared" si="202" ref="C248:F249">C482</f>
        <v>0</v>
      </c>
      <c r="D248" s="5">
        <f t="shared" si="202"/>
        <v>0</v>
      </c>
      <c r="E248" s="5">
        <f t="shared" si="202"/>
        <v>0</v>
      </c>
      <c r="F248" s="5">
        <f t="shared" si="202"/>
        <v>0</v>
      </c>
      <c r="G248" s="5">
        <f aca="true" t="shared" si="203" ref="G248:J249">G482</f>
        <v>0</v>
      </c>
      <c r="H248" s="5">
        <f t="shared" si="203"/>
        <v>0</v>
      </c>
      <c r="I248" s="5">
        <f t="shared" si="203"/>
        <v>0</v>
      </c>
      <c r="J248" s="5">
        <f t="shared" si="203"/>
        <v>0</v>
      </c>
    </row>
    <row r="249" spans="1:10" ht="39">
      <c r="A249" s="7" t="s">
        <v>401</v>
      </c>
      <c r="B249" s="4" t="s">
        <v>402</v>
      </c>
      <c r="C249" s="5">
        <f t="shared" si="202"/>
        <v>0</v>
      </c>
      <c r="D249" s="5">
        <f t="shared" si="202"/>
        <v>0</v>
      </c>
      <c r="E249" s="5">
        <f t="shared" si="202"/>
        <v>0</v>
      </c>
      <c r="F249" s="5">
        <f t="shared" si="202"/>
        <v>0</v>
      </c>
      <c r="G249" s="5">
        <f t="shared" si="203"/>
        <v>0</v>
      </c>
      <c r="H249" s="5">
        <f t="shared" si="203"/>
        <v>0</v>
      </c>
      <c r="I249" s="5">
        <f t="shared" si="203"/>
        <v>0</v>
      </c>
      <c r="J249" s="5">
        <f t="shared" si="203"/>
        <v>0</v>
      </c>
    </row>
    <row r="250" spans="1:10" ht="12.75">
      <c r="A250" s="7" t="s">
        <v>248</v>
      </c>
      <c r="B250" s="4" t="s">
        <v>249</v>
      </c>
      <c r="C250" s="5">
        <f aca="true" t="shared" si="204" ref="C250:J250">C251</f>
        <v>0</v>
      </c>
      <c r="D250" s="5">
        <f t="shared" si="204"/>
        <v>7000000</v>
      </c>
      <c r="E250" s="5">
        <f t="shared" si="204"/>
        <v>0</v>
      </c>
      <c r="F250" s="5">
        <f t="shared" si="204"/>
        <v>7000000</v>
      </c>
      <c r="G250" s="5">
        <f t="shared" si="204"/>
        <v>7000000</v>
      </c>
      <c r="H250" s="5">
        <f t="shared" si="204"/>
        <v>7100000</v>
      </c>
      <c r="I250" s="5">
        <f t="shared" si="204"/>
        <v>7291000</v>
      </c>
      <c r="J250" s="5">
        <f t="shared" si="204"/>
        <v>7472000</v>
      </c>
    </row>
    <row r="251" spans="1:10" ht="12.75">
      <c r="A251" s="7" t="s">
        <v>250</v>
      </c>
      <c r="B251" s="4" t="s">
        <v>251</v>
      </c>
      <c r="C251" s="5">
        <f aca="true" t="shared" si="205" ref="C251:J251">C252+C253</f>
        <v>0</v>
      </c>
      <c r="D251" s="5">
        <f>D252+D253</f>
        <v>7000000</v>
      </c>
      <c r="E251" s="5">
        <f t="shared" si="205"/>
        <v>0</v>
      </c>
      <c r="F251" s="5">
        <f>F252+F253</f>
        <v>7000000</v>
      </c>
      <c r="G251" s="5">
        <f t="shared" si="205"/>
        <v>7000000</v>
      </c>
      <c r="H251" s="5">
        <f t="shared" si="205"/>
        <v>7100000</v>
      </c>
      <c r="I251" s="5">
        <f t="shared" si="205"/>
        <v>7291000</v>
      </c>
      <c r="J251" s="5">
        <f t="shared" si="205"/>
        <v>7472000</v>
      </c>
    </row>
    <row r="252" spans="1:10" ht="12.75">
      <c r="A252" s="7" t="s">
        <v>252</v>
      </c>
      <c r="B252" s="4" t="s">
        <v>253</v>
      </c>
      <c r="C252" s="5">
        <f aca="true" t="shared" si="206" ref="C252:F253">C486</f>
        <v>0</v>
      </c>
      <c r="D252" s="5">
        <f t="shared" si="206"/>
        <v>5868000</v>
      </c>
      <c r="E252" s="5">
        <f t="shared" si="206"/>
        <v>0</v>
      </c>
      <c r="F252" s="5">
        <f t="shared" si="206"/>
        <v>5868000</v>
      </c>
      <c r="G252" s="5">
        <f aca="true" t="shared" si="207" ref="G252:J253">G486</f>
        <v>5868000</v>
      </c>
      <c r="H252" s="5">
        <f t="shared" si="207"/>
        <v>5405000</v>
      </c>
      <c r="I252" s="5">
        <f t="shared" si="207"/>
        <v>5551000</v>
      </c>
      <c r="J252" s="5">
        <f t="shared" si="207"/>
        <v>5689000</v>
      </c>
    </row>
    <row r="253" spans="1:10" ht="12.75">
      <c r="A253" s="7" t="s">
        <v>254</v>
      </c>
      <c r="B253" s="4" t="s">
        <v>255</v>
      </c>
      <c r="C253" s="5">
        <f t="shared" si="206"/>
        <v>0</v>
      </c>
      <c r="D253" s="5">
        <f t="shared" si="206"/>
        <v>1132000</v>
      </c>
      <c r="E253" s="5">
        <f t="shared" si="206"/>
        <v>0</v>
      </c>
      <c r="F253" s="5">
        <f t="shared" si="206"/>
        <v>1132000</v>
      </c>
      <c r="G253" s="5">
        <f t="shared" si="207"/>
        <v>1132000</v>
      </c>
      <c r="H253" s="5">
        <f t="shared" si="207"/>
        <v>1695000</v>
      </c>
      <c r="I253" s="5">
        <f t="shared" si="207"/>
        <v>1740000</v>
      </c>
      <c r="J253" s="5">
        <f t="shared" si="207"/>
        <v>1783000</v>
      </c>
    </row>
    <row r="254" spans="1:10" ht="39">
      <c r="A254" s="7" t="s">
        <v>82</v>
      </c>
      <c r="B254" s="4" t="s">
        <v>83</v>
      </c>
      <c r="C254" s="5">
        <f aca="true" t="shared" si="208" ref="C254:J254">C255+C256</f>
        <v>0</v>
      </c>
      <c r="D254" s="5">
        <f>D255+D256</f>
        <v>2232000</v>
      </c>
      <c r="E254" s="5">
        <f t="shared" si="208"/>
        <v>0</v>
      </c>
      <c r="F254" s="5">
        <f>F255+F256</f>
        <v>2232000</v>
      </c>
      <c r="G254" s="5">
        <f t="shared" si="208"/>
        <v>2232000</v>
      </c>
      <c r="H254" s="5">
        <f t="shared" si="208"/>
        <v>2023000</v>
      </c>
      <c r="I254" s="5">
        <f t="shared" si="208"/>
        <v>2076000</v>
      </c>
      <c r="J254" s="5">
        <f t="shared" si="208"/>
        <v>2129000</v>
      </c>
    </row>
    <row r="255" spans="1:10" ht="12.75">
      <c r="A255" s="7" t="s">
        <v>256</v>
      </c>
      <c r="B255" s="4" t="s">
        <v>257</v>
      </c>
      <c r="C255" s="5">
        <f aca="true" t="shared" si="209" ref="C255:F256">C489</f>
        <v>0</v>
      </c>
      <c r="D255" s="5">
        <f t="shared" si="209"/>
        <v>1000000</v>
      </c>
      <c r="E255" s="5">
        <f t="shared" si="209"/>
        <v>0</v>
      </c>
      <c r="F255" s="5">
        <f t="shared" si="209"/>
        <v>1000000</v>
      </c>
      <c r="G255" s="5">
        <f aca="true" t="shared" si="210" ref="G255:J256">G489</f>
        <v>1000000</v>
      </c>
      <c r="H255" s="5">
        <f t="shared" si="210"/>
        <v>866000</v>
      </c>
      <c r="I255" s="5">
        <f t="shared" si="210"/>
        <v>889000</v>
      </c>
      <c r="J255" s="5">
        <f t="shared" si="210"/>
        <v>912000</v>
      </c>
    </row>
    <row r="256" spans="1:10" ht="12.75">
      <c r="A256" s="7" t="s">
        <v>86</v>
      </c>
      <c r="B256" s="4" t="s">
        <v>87</v>
      </c>
      <c r="C256" s="5">
        <f t="shared" si="209"/>
        <v>0</v>
      </c>
      <c r="D256" s="5">
        <f t="shared" si="209"/>
        <v>1232000</v>
      </c>
      <c r="E256" s="5">
        <f t="shared" si="209"/>
        <v>0</v>
      </c>
      <c r="F256" s="5">
        <f t="shared" si="209"/>
        <v>1232000</v>
      </c>
      <c r="G256" s="5">
        <f t="shared" si="210"/>
        <v>1232000</v>
      </c>
      <c r="H256" s="5">
        <f t="shared" si="210"/>
        <v>1157000</v>
      </c>
      <c r="I256" s="5">
        <f t="shared" si="210"/>
        <v>1187000</v>
      </c>
      <c r="J256" s="5">
        <f t="shared" si="210"/>
        <v>1217000</v>
      </c>
    </row>
    <row r="257" spans="1:10" ht="12.75">
      <c r="A257" s="7" t="s">
        <v>274</v>
      </c>
      <c r="B257" s="4" t="s">
        <v>89</v>
      </c>
      <c r="C257" s="5">
        <f aca="true" t="shared" si="211" ref="C257:J257">C258+C268</f>
        <v>0</v>
      </c>
      <c r="D257" s="5">
        <f>D258+D268</f>
        <v>22985000</v>
      </c>
      <c r="E257" s="5">
        <f t="shared" si="211"/>
        <v>0</v>
      </c>
      <c r="F257" s="5">
        <f>F258+F268</f>
        <v>22985000</v>
      </c>
      <c r="G257" s="5">
        <f t="shared" si="211"/>
        <v>20363000</v>
      </c>
      <c r="H257" s="5">
        <f t="shared" si="211"/>
        <v>7386000</v>
      </c>
      <c r="I257" s="5">
        <f t="shared" si="211"/>
        <v>7585000</v>
      </c>
      <c r="J257" s="5">
        <f t="shared" si="211"/>
        <v>7773000</v>
      </c>
    </row>
    <row r="258" spans="1:10" ht="39">
      <c r="A258" s="7" t="s">
        <v>90</v>
      </c>
      <c r="B258" s="4" t="s">
        <v>91</v>
      </c>
      <c r="C258" s="5">
        <f aca="true" t="shared" si="212" ref="C258:J258">C262+C259+C265</f>
        <v>0</v>
      </c>
      <c r="D258" s="5">
        <f>D262+D259+D265</f>
        <v>17951000</v>
      </c>
      <c r="E258" s="5">
        <f t="shared" si="212"/>
        <v>0</v>
      </c>
      <c r="F258" s="5">
        <f>F262+F259+F265</f>
        <v>17951000</v>
      </c>
      <c r="G258" s="5">
        <f t="shared" si="212"/>
        <v>15329000</v>
      </c>
      <c r="H258" s="5">
        <f t="shared" si="212"/>
        <v>5309000</v>
      </c>
      <c r="I258" s="5">
        <f t="shared" si="212"/>
        <v>5453000</v>
      </c>
      <c r="J258" s="5">
        <f t="shared" si="212"/>
        <v>5588000</v>
      </c>
    </row>
    <row r="259" spans="1:10" ht="26.25">
      <c r="A259" s="7" t="s">
        <v>92</v>
      </c>
      <c r="B259" s="4" t="s">
        <v>93</v>
      </c>
      <c r="C259" s="5">
        <f aca="true" t="shared" si="213" ref="C259:J259">C261</f>
        <v>0</v>
      </c>
      <c r="D259" s="5">
        <f>D261+D260</f>
        <v>11497000</v>
      </c>
      <c r="E259" s="5">
        <f>E261+E260</f>
        <v>0</v>
      </c>
      <c r="F259" s="5">
        <f>F261+F260</f>
        <v>11497000</v>
      </c>
      <c r="G259" s="5">
        <f t="shared" si="213"/>
        <v>8875000</v>
      </c>
      <c r="H259" s="5">
        <f t="shared" si="213"/>
        <v>3053000</v>
      </c>
      <c r="I259" s="5">
        <f t="shared" si="213"/>
        <v>3136000</v>
      </c>
      <c r="J259" s="5">
        <f t="shared" si="213"/>
        <v>3213000</v>
      </c>
    </row>
    <row r="260" spans="1:10" ht="12.75">
      <c r="A260" s="7" t="s">
        <v>94</v>
      </c>
      <c r="B260" s="4" t="s">
        <v>95</v>
      </c>
      <c r="C260" s="5"/>
      <c r="D260" s="5">
        <f>D651</f>
        <v>2622000</v>
      </c>
      <c r="E260" s="5">
        <f>E651</f>
        <v>-2622000</v>
      </c>
      <c r="F260" s="5">
        <f>F651</f>
        <v>0</v>
      </c>
      <c r="G260" s="5"/>
      <c r="H260" s="5"/>
      <c r="I260" s="5"/>
      <c r="J260" s="5"/>
    </row>
    <row r="261" spans="1:10" ht="12.75">
      <c r="A261" s="7" t="s">
        <v>96</v>
      </c>
      <c r="B261" s="4" t="s">
        <v>97</v>
      </c>
      <c r="C261" s="5">
        <f aca="true" t="shared" si="214" ref="C261:J261">C652</f>
        <v>0</v>
      </c>
      <c r="D261" s="5">
        <f>D652</f>
        <v>8875000</v>
      </c>
      <c r="E261" s="5">
        <f t="shared" si="214"/>
        <v>2622000</v>
      </c>
      <c r="F261" s="5">
        <f>F652</f>
        <v>11497000</v>
      </c>
      <c r="G261" s="5">
        <f t="shared" si="214"/>
        <v>8875000</v>
      </c>
      <c r="H261" s="5">
        <f t="shared" si="214"/>
        <v>3053000</v>
      </c>
      <c r="I261" s="5">
        <f t="shared" si="214"/>
        <v>3136000</v>
      </c>
      <c r="J261" s="5">
        <f t="shared" si="214"/>
        <v>3213000</v>
      </c>
    </row>
    <row r="262" spans="1:10" ht="12.75">
      <c r="A262" s="7" t="s">
        <v>298</v>
      </c>
      <c r="B262" s="4" t="s">
        <v>299</v>
      </c>
      <c r="C262" s="5">
        <f aca="true" t="shared" si="215" ref="C262:J262">C263+C264</f>
        <v>0</v>
      </c>
      <c r="D262" s="5">
        <f>D263+D264</f>
        <v>5538000</v>
      </c>
      <c r="E262" s="5">
        <f t="shared" si="215"/>
        <v>0</v>
      </c>
      <c r="F262" s="5">
        <f>F263+F264</f>
        <v>5538000</v>
      </c>
      <c r="G262" s="5">
        <f t="shared" si="215"/>
        <v>5538000</v>
      </c>
      <c r="H262" s="5">
        <f t="shared" si="215"/>
        <v>2256000</v>
      </c>
      <c r="I262" s="5">
        <f t="shared" si="215"/>
        <v>2317000</v>
      </c>
      <c r="J262" s="5">
        <f t="shared" si="215"/>
        <v>2375000</v>
      </c>
    </row>
    <row r="263" spans="1:10" ht="12.75">
      <c r="A263" s="7" t="s">
        <v>94</v>
      </c>
      <c r="B263" s="4" t="s">
        <v>300</v>
      </c>
      <c r="C263" s="5">
        <f aca="true" t="shared" si="216" ref="C263:F264">C654</f>
        <v>0</v>
      </c>
      <c r="D263" s="5">
        <f t="shared" si="216"/>
        <v>455000</v>
      </c>
      <c r="E263" s="5">
        <f t="shared" si="216"/>
        <v>0</v>
      </c>
      <c r="F263" s="5">
        <f t="shared" si="216"/>
        <v>455000</v>
      </c>
      <c r="G263" s="5">
        <f aca="true" t="shared" si="217" ref="G263:J264">G654</f>
        <v>455000</v>
      </c>
      <c r="H263" s="5">
        <f t="shared" si="217"/>
        <v>352000</v>
      </c>
      <c r="I263" s="5">
        <f t="shared" si="217"/>
        <v>361000</v>
      </c>
      <c r="J263" s="5">
        <f t="shared" si="217"/>
        <v>370000</v>
      </c>
    </row>
    <row r="264" spans="1:10" ht="12.75">
      <c r="A264" s="7" t="s">
        <v>96</v>
      </c>
      <c r="B264" s="4" t="s">
        <v>301</v>
      </c>
      <c r="C264" s="5">
        <f t="shared" si="216"/>
        <v>0</v>
      </c>
      <c r="D264" s="5">
        <f t="shared" si="216"/>
        <v>5083000</v>
      </c>
      <c r="E264" s="5">
        <f t="shared" si="216"/>
        <v>0</v>
      </c>
      <c r="F264" s="5">
        <f t="shared" si="216"/>
        <v>5083000</v>
      </c>
      <c r="G264" s="5">
        <f t="shared" si="217"/>
        <v>5083000</v>
      </c>
      <c r="H264" s="5">
        <f t="shared" si="217"/>
        <v>1904000</v>
      </c>
      <c r="I264" s="5">
        <f t="shared" si="217"/>
        <v>1956000</v>
      </c>
      <c r="J264" s="5">
        <f t="shared" si="217"/>
        <v>2005000</v>
      </c>
    </row>
    <row r="265" spans="1:10" ht="26.25">
      <c r="A265" s="7" t="s">
        <v>413</v>
      </c>
      <c r="B265" s="4" t="s">
        <v>415</v>
      </c>
      <c r="C265" s="5">
        <f aca="true" t="shared" si="218" ref="C265:J265">C266+C267</f>
        <v>0</v>
      </c>
      <c r="D265" s="5">
        <f>D266+D267</f>
        <v>916000</v>
      </c>
      <c r="E265" s="5">
        <f t="shared" si="218"/>
        <v>0</v>
      </c>
      <c r="F265" s="5">
        <f>F266+F267</f>
        <v>916000</v>
      </c>
      <c r="G265" s="5">
        <f t="shared" si="218"/>
        <v>916000</v>
      </c>
      <c r="H265" s="5">
        <f t="shared" si="218"/>
        <v>0</v>
      </c>
      <c r="I265" s="5">
        <f t="shared" si="218"/>
        <v>0</v>
      </c>
      <c r="J265" s="5">
        <f t="shared" si="218"/>
        <v>0</v>
      </c>
    </row>
    <row r="266" spans="1:10" ht="12.75">
      <c r="A266" s="7" t="s">
        <v>94</v>
      </c>
      <c r="B266" s="20">
        <v>58083101</v>
      </c>
      <c r="C266" s="5">
        <f aca="true" t="shared" si="219" ref="C266:F267">C657</f>
        <v>0</v>
      </c>
      <c r="D266" s="5">
        <f t="shared" si="219"/>
        <v>138000</v>
      </c>
      <c r="E266" s="5">
        <f t="shared" si="219"/>
        <v>0</v>
      </c>
      <c r="F266" s="5">
        <f t="shared" si="219"/>
        <v>138000</v>
      </c>
      <c r="G266" s="5">
        <f aca="true" t="shared" si="220" ref="G266:J267">G657</f>
        <v>138000</v>
      </c>
      <c r="H266" s="5">
        <f t="shared" si="220"/>
        <v>0</v>
      </c>
      <c r="I266" s="5">
        <f t="shared" si="220"/>
        <v>0</v>
      </c>
      <c r="J266" s="5">
        <f t="shared" si="220"/>
        <v>0</v>
      </c>
    </row>
    <row r="267" spans="1:10" ht="12.75">
      <c r="A267" s="7" t="s">
        <v>96</v>
      </c>
      <c r="B267" s="20">
        <v>58083102</v>
      </c>
      <c r="C267" s="5">
        <f t="shared" si="219"/>
        <v>0</v>
      </c>
      <c r="D267" s="5">
        <f t="shared" si="219"/>
        <v>778000</v>
      </c>
      <c r="E267" s="5">
        <f t="shared" si="219"/>
        <v>0</v>
      </c>
      <c r="F267" s="5">
        <f t="shared" si="219"/>
        <v>778000</v>
      </c>
      <c r="G267" s="5">
        <f t="shared" si="220"/>
        <v>778000</v>
      </c>
      <c r="H267" s="5">
        <f t="shared" si="220"/>
        <v>0</v>
      </c>
      <c r="I267" s="5">
        <f t="shared" si="220"/>
        <v>0</v>
      </c>
      <c r="J267" s="5">
        <f t="shared" si="220"/>
        <v>0</v>
      </c>
    </row>
    <row r="268" spans="1:10" ht="12.75">
      <c r="A268" s="7" t="s">
        <v>98</v>
      </c>
      <c r="B268" s="4" t="s">
        <v>99</v>
      </c>
      <c r="C268" s="5">
        <f aca="true" t="shared" si="221" ref="C268:J269">C269</f>
        <v>0</v>
      </c>
      <c r="D268" s="5">
        <f t="shared" si="221"/>
        <v>5034000</v>
      </c>
      <c r="E268" s="5">
        <f t="shared" si="221"/>
        <v>0</v>
      </c>
      <c r="F268" s="5">
        <f t="shared" si="221"/>
        <v>5034000</v>
      </c>
      <c r="G268" s="5">
        <f t="shared" si="221"/>
        <v>5034000</v>
      </c>
      <c r="H268" s="5">
        <f t="shared" si="221"/>
        <v>2077000</v>
      </c>
      <c r="I268" s="5">
        <f t="shared" si="221"/>
        <v>2132000</v>
      </c>
      <c r="J268" s="5">
        <f t="shared" si="221"/>
        <v>2185000</v>
      </c>
    </row>
    <row r="269" spans="1:10" ht="12.75">
      <c r="A269" s="7" t="s">
        <v>100</v>
      </c>
      <c r="B269" s="4" t="s">
        <v>101</v>
      </c>
      <c r="C269" s="5">
        <f t="shared" si="221"/>
        <v>0</v>
      </c>
      <c r="D269" s="5">
        <f t="shared" si="221"/>
        <v>5034000</v>
      </c>
      <c r="E269" s="5">
        <f t="shared" si="221"/>
        <v>0</v>
      </c>
      <c r="F269" s="5">
        <f t="shared" si="221"/>
        <v>5034000</v>
      </c>
      <c r="G269" s="5">
        <f t="shared" si="221"/>
        <v>5034000</v>
      </c>
      <c r="H269" s="5">
        <f t="shared" si="221"/>
        <v>2077000</v>
      </c>
      <c r="I269" s="5">
        <f t="shared" si="221"/>
        <v>2132000</v>
      </c>
      <c r="J269" s="5">
        <f t="shared" si="221"/>
        <v>2185000</v>
      </c>
    </row>
    <row r="270" spans="1:10" ht="12.75">
      <c r="A270" s="7" t="s">
        <v>102</v>
      </c>
      <c r="B270" s="4" t="s">
        <v>103</v>
      </c>
      <c r="C270" s="5">
        <f aca="true" t="shared" si="222" ref="C270:J270">C271+C272+C273+C274</f>
        <v>0</v>
      </c>
      <c r="D270" s="5">
        <f>D271+D272+D273+D274</f>
        <v>5034000</v>
      </c>
      <c r="E270" s="5">
        <f t="shared" si="222"/>
        <v>0</v>
      </c>
      <c r="F270" s="5">
        <f>F271+F272+F273+F274</f>
        <v>5034000</v>
      </c>
      <c r="G270" s="5">
        <f t="shared" si="222"/>
        <v>5034000</v>
      </c>
      <c r="H270" s="5">
        <f t="shared" si="222"/>
        <v>2077000</v>
      </c>
      <c r="I270" s="5">
        <f t="shared" si="222"/>
        <v>2132000</v>
      </c>
      <c r="J270" s="5">
        <f t="shared" si="222"/>
        <v>2185000</v>
      </c>
    </row>
    <row r="271" spans="1:10" ht="12.75">
      <c r="A271" s="7" t="s">
        <v>104</v>
      </c>
      <c r="B271" s="4" t="s">
        <v>105</v>
      </c>
      <c r="C271" s="5">
        <f aca="true" t="shared" si="223" ref="C271:D274">C662</f>
        <v>0</v>
      </c>
      <c r="D271" s="5">
        <f t="shared" si="223"/>
        <v>2784500</v>
      </c>
      <c r="E271" s="5">
        <f aca="true" t="shared" si="224" ref="E271:F274">E662</f>
        <v>0</v>
      </c>
      <c r="F271" s="5">
        <f t="shared" si="224"/>
        <v>2784500</v>
      </c>
      <c r="G271" s="5">
        <f aca="true" t="shared" si="225" ref="G271:J274">G662</f>
        <v>2784500</v>
      </c>
      <c r="H271" s="5">
        <f t="shared" si="225"/>
        <v>1379000</v>
      </c>
      <c r="I271" s="5">
        <f t="shared" si="225"/>
        <v>1416000</v>
      </c>
      <c r="J271" s="5">
        <f t="shared" si="225"/>
        <v>1451000</v>
      </c>
    </row>
    <row r="272" spans="1:10" ht="12.75">
      <c r="A272" s="7" t="s">
        <v>106</v>
      </c>
      <c r="B272" s="4" t="s">
        <v>107</v>
      </c>
      <c r="C272" s="5">
        <f t="shared" si="223"/>
        <v>0</v>
      </c>
      <c r="D272" s="5">
        <f t="shared" si="223"/>
        <v>865000</v>
      </c>
      <c r="E272" s="5">
        <f t="shared" si="224"/>
        <v>0</v>
      </c>
      <c r="F272" s="5">
        <f t="shared" si="224"/>
        <v>865000</v>
      </c>
      <c r="G272" s="5">
        <f t="shared" si="225"/>
        <v>865000</v>
      </c>
      <c r="H272" s="5">
        <f t="shared" si="225"/>
        <v>623000</v>
      </c>
      <c r="I272" s="5">
        <f t="shared" si="225"/>
        <v>640000</v>
      </c>
      <c r="J272" s="5">
        <f t="shared" si="225"/>
        <v>656000</v>
      </c>
    </row>
    <row r="273" spans="1:10" ht="12.75">
      <c r="A273" s="7" t="s">
        <v>108</v>
      </c>
      <c r="B273" s="4" t="s">
        <v>109</v>
      </c>
      <c r="C273" s="5">
        <f t="shared" si="223"/>
        <v>0</v>
      </c>
      <c r="D273" s="5">
        <f t="shared" si="223"/>
        <v>340500</v>
      </c>
      <c r="E273" s="5">
        <f t="shared" si="224"/>
        <v>0</v>
      </c>
      <c r="F273" s="5">
        <f t="shared" si="224"/>
        <v>340500</v>
      </c>
      <c r="G273" s="5">
        <f t="shared" si="225"/>
        <v>340500</v>
      </c>
      <c r="H273" s="5">
        <f t="shared" si="225"/>
        <v>75000</v>
      </c>
      <c r="I273" s="5">
        <f t="shared" si="225"/>
        <v>76000</v>
      </c>
      <c r="J273" s="5">
        <f t="shared" si="225"/>
        <v>78000</v>
      </c>
    </row>
    <row r="274" spans="1:10" ht="12.75">
      <c r="A274" s="7" t="s">
        <v>110</v>
      </c>
      <c r="B274" s="4" t="s">
        <v>111</v>
      </c>
      <c r="C274" s="5">
        <f t="shared" si="223"/>
        <v>0</v>
      </c>
      <c r="D274" s="5">
        <f t="shared" si="223"/>
        <v>1044000</v>
      </c>
      <c r="E274" s="5">
        <f t="shared" si="224"/>
        <v>0</v>
      </c>
      <c r="F274" s="5">
        <f t="shared" si="224"/>
        <v>1044000</v>
      </c>
      <c r="G274" s="5">
        <f t="shared" si="225"/>
        <v>1044000</v>
      </c>
      <c r="H274" s="5">
        <f t="shared" si="225"/>
        <v>0</v>
      </c>
      <c r="I274" s="5">
        <f t="shared" si="225"/>
        <v>0</v>
      </c>
      <c r="J274" s="5">
        <f t="shared" si="225"/>
        <v>0</v>
      </c>
    </row>
    <row r="275" spans="1:10" ht="26.25">
      <c r="A275" s="7" t="s">
        <v>323</v>
      </c>
      <c r="B275" s="4" t="s">
        <v>324</v>
      </c>
      <c r="C275" s="5">
        <f aca="true" t="shared" si="226" ref="C275:J275">C276+C281</f>
        <v>0</v>
      </c>
      <c r="D275" s="5">
        <f>D276+D281</f>
        <v>22462000</v>
      </c>
      <c r="E275" s="5">
        <f t="shared" si="226"/>
        <v>50000</v>
      </c>
      <c r="F275" s="5">
        <f>F276+F281</f>
        <v>22512000</v>
      </c>
      <c r="G275" s="5">
        <f t="shared" si="226"/>
        <v>22462000</v>
      </c>
      <c r="H275" s="5">
        <f t="shared" si="226"/>
        <v>13523000</v>
      </c>
      <c r="I275" s="5">
        <f t="shared" si="226"/>
        <v>13889000</v>
      </c>
      <c r="J275" s="5">
        <f t="shared" si="226"/>
        <v>14237000</v>
      </c>
    </row>
    <row r="276" spans="1:10" ht="26.25">
      <c r="A276" s="7" t="s">
        <v>325</v>
      </c>
      <c r="B276" s="4" t="s">
        <v>326</v>
      </c>
      <c r="C276" s="5">
        <f aca="true" t="shared" si="227" ref="C276:J279">C277</f>
        <v>0</v>
      </c>
      <c r="D276" s="5">
        <f t="shared" si="227"/>
        <v>122000</v>
      </c>
      <c r="E276" s="5">
        <f t="shared" si="227"/>
        <v>50000</v>
      </c>
      <c r="F276" s="5">
        <f t="shared" si="227"/>
        <v>172000</v>
      </c>
      <c r="G276" s="5">
        <f t="shared" si="227"/>
        <v>122000</v>
      </c>
      <c r="H276" s="5">
        <f t="shared" si="227"/>
        <v>843000</v>
      </c>
      <c r="I276" s="5">
        <f t="shared" si="227"/>
        <v>866000</v>
      </c>
      <c r="J276" s="5">
        <f t="shared" si="227"/>
        <v>888000</v>
      </c>
    </row>
    <row r="277" spans="1:10" ht="12.75">
      <c r="A277" s="7" t="s">
        <v>274</v>
      </c>
      <c r="B277" s="4" t="s">
        <v>89</v>
      </c>
      <c r="C277" s="5">
        <f t="shared" si="227"/>
        <v>0</v>
      </c>
      <c r="D277" s="5">
        <f t="shared" si="227"/>
        <v>122000</v>
      </c>
      <c r="E277" s="5">
        <f t="shared" si="227"/>
        <v>50000</v>
      </c>
      <c r="F277" s="5">
        <f t="shared" si="227"/>
        <v>172000</v>
      </c>
      <c r="G277" s="5">
        <f t="shared" si="227"/>
        <v>122000</v>
      </c>
      <c r="H277" s="5">
        <f t="shared" si="227"/>
        <v>843000</v>
      </c>
      <c r="I277" s="5">
        <f t="shared" si="227"/>
        <v>866000</v>
      </c>
      <c r="J277" s="5">
        <f t="shared" si="227"/>
        <v>888000</v>
      </c>
    </row>
    <row r="278" spans="1:10" ht="12.75">
      <c r="A278" s="7" t="s">
        <v>283</v>
      </c>
      <c r="B278" s="4" t="s">
        <v>284</v>
      </c>
      <c r="C278" s="5">
        <f t="shared" si="227"/>
        <v>0</v>
      </c>
      <c r="D278" s="5">
        <f t="shared" si="227"/>
        <v>122000</v>
      </c>
      <c r="E278" s="5">
        <f t="shared" si="227"/>
        <v>50000</v>
      </c>
      <c r="F278" s="5">
        <f t="shared" si="227"/>
        <v>172000</v>
      </c>
      <c r="G278" s="5">
        <f t="shared" si="227"/>
        <v>122000</v>
      </c>
      <c r="H278" s="5">
        <f t="shared" si="227"/>
        <v>843000</v>
      </c>
      <c r="I278" s="5">
        <f t="shared" si="227"/>
        <v>866000</v>
      </c>
      <c r="J278" s="5">
        <f t="shared" si="227"/>
        <v>888000</v>
      </c>
    </row>
    <row r="279" spans="1:10" ht="39">
      <c r="A279" s="7" t="s">
        <v>285</v>
      </c>
      <c r="B279" s="4" t="s">
        <v>286</v>
      </c>
      <c r="C279" s="5">
        <f t="shared" si="227"/>
        <v>0</v>
      </c>
      <c r="D279" s="5">
        <f t="shared" si="227"/>
        <v>122000</v>
      </c>
      <c r="E279" s="5">
        <f t="shared" si="227"/>
        <v>50000</v>
      </c>
      <c r="F279" s="5">
        <f t="shared" si="227"/>
        <v>172000</v>
      </c>
      <c r="G279" s="5">
        <f t="shared" si="227"/>
        <v>122000</v>
      </c>
      <c r="H279" s="5">
        <f t="shared" si="227"/>
        <v>843000</v>
      </c>
      <c r="I279" s="5">
        <f t="shared" si="227"/>
        <v>866000</v>
      </c>
      <c r="J279" s="5">
        <f t="shared" si="227"/>
        <v>888000</v>
      </c>
    </row>
    <row r="280" spans="1:10" ht="12.75">
      <c r="A280" s="7" t="s">
        <v>287</v>
      </c>
      <c r="B280" s="4" t="s">
        <v>288</v>
      </c>
      <c r="C280" s="5">
        <f aca="true" t="shared" si="228" ref="C280:J280">C671</f>
        <v>0</v>
      </c>
      <c r="D280" s="5">
        <f>D671</f>
        <v>122000</v>
      </c>
      <c r="E280" s="5">
        <f t="shared" si="228"/>
        <v>50000</v>
      </c>
      <c r="F280" s="5">
        <f>F671</f>
        <v>172000</v>
      </c>
      <c r="G280" s="5">
        <f t="shared" si="228"/>
        <v>122000</v>
      </c>
      <c r="H280" s="5">
        <f t="shared" si="228"/>
        <v>843000</v>
      </c>
      <c r="I280" s="5">
        <f t="shared" si="228"/>
        <v>866000</v>
      </c>
      <c r="J280" s="5">
        <f t="shared" si="228"/>
        <v>888000</v>
      </c>
    </row>
    <row r="281" spans="1:10" ht="12.75">
      <c r="A281" s="7" t="s">
        <v>327</v>
      </c>
      <c r="B281" s="4" t="s">
        <v>328</v>
      </c>
      <c r="C281" s="5">
        <f aca="true" t="shared" si="229" ref="C281:J281">C282+C288</f>
        <v>0</v>
      </c>
      <c r="D281" s="5">
        <f>D282+D288</f>
        <v>22340000</v>
      </c>
      <c r="E281" s="5">
        <f t="shared" si="229"/>
        <v>0</v>
      </c>
      <c r="F281" s="5">
        <f>F282+F288</f>
        <v>22340000</v>
      </c>
      <c r="G281" s="5">
        <f t="shared" si="229"/>
        <v>22340000</v>
      </c>
      <c r="H281" s="5">
        <f t="shared" si="229"/>
        <v>12680000</v>
      </c>
      <c r="I281" s="5">
        <f t="shared" si="229"/>
        <v>13023000</v>
      </c>
      <c r="J281" s="5">
        <f t="shared" si="229"/>
        <v>13349000</v>
      </c>
    </row>
    <row r="282" spans="1:10" ht="12.75">
      <c r="A282" s="7" t="s">
        <v>221</v>
      </c>
      <c r="B282" s="4" t="s">
        <v>222</v>
      </c>
      <c r="C282" s="5">
        <f aca="true" t="shared" si="230" ref="C282:J282">C283+C284</f>
        <v>0</v>
      </c>
      <c r="D282" s="5">
        <f>D283+D284</f>
        <v>22340000</v>
      </c>
      <c r="E282" s="5">
        <f t="shared" si="230"/>
        <v>0</v>
      </c>
      <c r="F282" s="5">
        <f>F283+F284</f>
        <v>22340000</v>
      </c>
      <c r="G282" s="5">
        <f t="shared" si="230"/>
        <v>22340000</v>
      </c>
      <c r="H282" s="5">
        <f t="shared" si="230"/>
        <v>12680000</v>
      </c>
      <c r="I282" s="5">
        <f t="shared" si="230"/>
        <v>13023000</v>
      </c>
      <c r="J282" s="5">
        <f t="shared" si="230"/>
        <v>13349000</v>
      </c>
    </row>
    <row r="283" spans="1:10" ht="26.25">
      <c r="A283" s="7" t="s">
        <v>80</v>
      </c>
      <c r="B283" s="4" t="s">
        <v>81</v>
      </c>
      <c r="C283" s="5">
        <f aca="true" t="shared" si="231" ref="C283:J283">C494</f>
        <v>0</v>
      </c>
      <c r="D283" s="5">
        <f>D494</f>
        <v>22340000</v>
      </c>
      <c r="E283" s="5">
        <f t="shared" si="231"/>
        <v>0</v>
      </c>
      <c r="F283" s="5">
        <f>F494</f>
        <v>22340000</v>
      </c>
      <c r="G283" s="5">
        <f t="shared" si="231"/>
        <v>22340000</v>
      </c>
      <c r="H283" s="5">
        <f t="shared" si="231"/>
        <v>12680000</v>
      </c>
      <c r="I283" s="5">
        <f t="shared" si="231"/>
        <v>13023000</v>
      </c>
      <c r="J283" s="5">
        <f t="shared" si="231"/>
        <v>13349000</v>
      </c>
    </row>
    <row r="284" spans="1:10" ht="12.75">
      <c r="A284" s="7" t="s">
        <v>262</v>
      </c>
      <c r="B284" s="4" t="s">
        <v>263</v>
      </c>
      <c r="C284" s="5">
        <f aca="true" t="shared" si="232" ref="C284:J286">C285</f>
        <v>0</v>
      </c>
      <c r="D284" s="5">
        <f t="shared" si="232"/>
        <v>0</v>
      </c>
      <c r="E284" s="5">
        <f t="shared" si="232"/>
        <v>0</v>
      </c>
      <c r="F284" s="5">
        <f t="shared" si="232"/>
        <v>0</v>
      </c>
      <c r="G284" s="5">
        <f t="shared" si="232"/>
        <v>0</v>
      </c>
      <c r="H284" s="5">
        <f t="shared" si="232"/>
        <v>0</v>
      </c>
      <c r="I284" s="5">
        <f t="shared" si="232"/>
        <v>0</v>
      </c>
      <c r="J284" s="5">
        <f t="shared" si="232"/>
        <v>0</v>
      </c>
    </row>
    <row r="285" spans="1:10" ht="12.75">
      <c r="A285" s="7" t="s">
        <v>264</v>
      </c>
      <c r="B285" s="4" t="s">
        <v>265</v>
      </c>
      <c r="C285" s="5">
        <f t="shared" si="232"/>
        <v>0</v>
      </c>
      <c r="D285" s="5">
        <f t="shared" si="232"/>
        <v>0</v>
      </c>
      <c r="E285" s="5">
        <f t="shared" si="232"/>
        <v>0</v>
      </c>
      <c r="F285" s="5">
        <f t="shared" si="232"/>
        <v>0</v>
      </c>
      <c r="G285" s="5">
        <f t="shared" si="232"/>
        <v>0</v>
      </c>
      <c r="H285" s="5">
        <f t="shared" si="232"/>
        <v>0</v>
      </c>
      <c r="I285" s="5">
        <f t="shared" si="232"/>
        <v>0</v>
      </c>
      <c r="J285" s="5">
        <f t="shared" si="232"/>
        <v>0</v>
      </c>
    </row>
    <row r="286" spans="1:10" ht="12.75">
      <c r="A286" s="7" t="s">
        <v>270</v>
      </c>
      <c r="B286" s="4" t="s">
        <v>271</v>
      </c>
      <c r="C286" s="5">
        <f t="shared" si="232"/>
        <v>0</v>
      </c>
      <c r="D286" s="5">
        <f t="shared" si="232"/>
        <v>0</v>
      </c>
      <c r="E286" s="5">
        <f t="shared" si="232"/>
        <v>0</v>
      </c>
      <c r="F286" s="5">
        <f t="shared" si="232"/>
        <v>0</v>
      </c>
      <c r="G286" s="5">
        <f t="shared" si="232"/>
        <v>0</v>
      </c>
      <c r="H286" s="5">
        <f t="shared" si="232"/>
        <v>0</v>
      </c>
      <c r="I286" s="5">
        <f t="shared" si="232"/>
        <v>0</v>
      </c>
      <c r="J286" s="5">
        <f t="shared" si="232"/>
        <v>0</v>
      </c>
    </row>
    <row r="287" spans="1:10" ht="12.75">
      <c r="A287" s="7" t="s">
        <v>272</v>
      </c>
      <c r="B287" s="4" t="s">
        <v>273</v>
      </c>
      <c r="C287" s="5">
        <f aca="true" t="shared" si="233" ref="C287:J287">C498</f>
        <v>0</v>
      </c>
      <c r="D287" s="5">
        <f>D498</f>
        <v>0</v>
      </c>
      <c r="E287" s="5">
        <f t="shared" si="233"/>
        <v>0</v>
      </c>
      <c r="F287" s="5">
        <f>F498</f>
        <v>0</v>
      </c>
      <c r="G287" s="5">
        <f t="shared" si="233"/>
        <v>0</v>
      </c>
      <c r="H287" s="5">
        <f t="shared" si="233"/>
        <v>0</v>
      </c>
      <c r="I287" s="5">
        <f t="shared" si="233"/>
        <v>0</v>
      </c>
      <c r="J287" s="5">
        <f t="shared" si="233"/>
        <v>0</v>
      </c>
    </row>
    <row r="288" spans="1:10" ht="12.75">
      <c r="A288" s="7" t="s">
        <v>274</v>
      </c>
      <c r="B288" s="4" t="s">
        <v>89</v>
      </c>
      <c r="C288" s="5">
        <f aca="true" t="shared" si="234" ref="C288:J288">C289+C292</f>
        <v>0</v>
      </c>
      <c r="D288" s="5">
        <f>D289+D292</f>
        <v>0</v>
      </c>
      <c r="E288" s="5">
        <f t="shared" si="234"/>
        <v>0</v>
      </c>
      <c r="F288" s="5">
        <f>F289+F292</f>
        <v>0</v>
      </c>
      <c r="G288" s="5">
        <f t="shared" si="234"/>
        <v>0</v>
      </c>
      <c r="H288" s="5">
        <f t="shared" si="234"/>
        <v>0</v>
      </c>
      <c r="I288" s="5">
        <f t="shared" si="234"/>
        <v>0</v>
      </c>
      <c r="J288" s="5">
        <f t="shared" si="234"/>
        <v>0</v>
      </c>
    </row>
    <row r="289" spans="1:10" ht="39">
      <c r="A289" s="7" t="s">
        <v>291</v>
      </c>
      <c r="B289" s="4" t="s">
        <v>292</v>
      </c>
      <c r="C289" s="5">
        <f aca="true" t="shared" si="235" ref="C289:J290">C290</f>
        <v>0</v>
      </c>
      <c r="D289" s="5">
        <f t="shared" si="235"/>
        <v>0</v>
      </c>
      <c r="E289" s="5">
        <f t="shared" si="235"/>
        <v>0</v>
      </c>
      <c r="F289" s="5">
        <f t="shared" si="235"/>
        <v>0</v>
      </c>
      <c r="G289" s="5">
        <f t="shared" si="235"/>
        <v>0</v>
      </c>
      <c r="H289" s="5">
        <f t="shared" si="235"/>
        <v>0</v>
      </c>
      <c r="I289" s="5">
        <f t="shared" si="235"/>
        <v>0</v>
      </c>
      <c r="J289" s="5">
        <f t="shared" si="235"/>
        <v>0</v>
      </c>
    </row>
    <row r="290" spans="1:10" ht="26.25">
      <c r="A290" s="7" t="s">
        <v>293</v>
      </c>
      <c r="B290" s="4" t="s">
        <v>294</v>
      </c>
      <c r="C290" s="5">
        <f t="shared" si="235"/>
        <v>0</v>
      </c>
      <c r="D290" s="5">
        <f t="shared" si="235"/>
        <v>0</v>
      </c>
      <c r="E290" s="5">
        <f t="shared" si="235"/>
        <v>0</v>
      </c>
      <c r="F290" s="5">
        <f t="shared" si="235"/>
        <v>0</v>
      </c>
      <c r="G290" s="5">
        <f t="shared" si="235"/>
        <v>0</v>
      </c>
      <c r="H290" s="5">
        <f t="shared" si="235"/>
        <v>0</v>
      </c>
      <c r="I290" s="5">
        <f t="shared" si="235"/>
        <v>0</v>
      </c>
      <c r="J290" s="5">
        <f t="shared" si="235"/>
        <v>0</v>
      </c>
    </row>
    <row r="291" spans="1:10" ht="12.75">
      <c r="A291" s="7" t="s">
        <v>295</v>
      </c>
      <c r="B291" s="4" t="s">
        <v>296</v>
      </c>
      <c r="C291" s="5">
        <f aca="true" t="shared" si="236" ref="C291:J291">C676</f>
        <v>0</v>
      </c>
      <c r="D291" s="5">
        <f>D676</f>
        <v>0</v>
      </c>
      <c r="E291" s="5">
        <f t="shared" si="236"/>
        <v>0</v>
      </c>
      <c r="F291" s="5">
        <f>F676</f>
        <v>0</v>
      </c>
      <c r="G291" s="5">
        <f t="shared" si="236"/>
        <v>0</v>
      </c>
      <c r="H291" s="5">
        <f t="shared" si="236"/>
        <v>0</v>
      </c>
      <c r="I291" s="5">
        <f t="shared" si="236"/>
        <v>0</v>
      </c>
      <c r="J291" s="5">
        <f t="shared" si="236"/>
        <v>0</v>
      </c>
    </row>
    <row r="292" spans="1:10" ht="12.75">
      <c r="A292" s="7" t="s">
        <v>98</v>
      </c>
      <c r="B292" s="4" t="s">
        <v>99</v>
      </c>
      <c r="C292" s="5">
        <f aca="true" t="shared" si="237" ref="C292:J293">C293</f>
        <v>0</v>
      </c>
      <c r="D292" s="5">
        <f t="shared" si="237"/>
        <v>0</v>
      </c>
      <c r="E292" s="5">
        <f t="shared" si="237"/>
        <v>0</v>
      </c>
      <c r="F292" s="5">
        <f t="shared" si="237"/>
        <v>0</v>
      </c>
      <c r="G292" s="5">
        <f t="shared" si="237"/>
        <v>0</v>
      </c>
      <c r="H292" s="5">
        <f t="shared" si="237"/>
        <v>0</v>
      </c>
      <c r="I292" s="5">
        <f t="shared" si="237"/>
        <v>0</v>
      </c>
      <c r="J292" s="5">
        <f t="shared" si="237"/>
        <v>0</v>
      </c>
    </row>
    <row r="293" spans="1:10" ht="12.75">
      <c r="A293" s="7" t="s">
        <v>100</v>
      </c>
      <c r="B293" s="4" t="s">
        <v>101</v>
      </c>
      <c r="C293" s="5">
        <f t="shared" si="237"/>
        <v>0</v>
      </c>
      <c r="D293" s="5">
        <f t="shared" si="237"/>
        <v>0</v>
      </c>
      <c r="E293" s="5">
        <f t="shared" si="237"/>
        <v>0</v>
      </c>
      <c r="F293" s="5">
        <f t="shared" si="237"/>
        <v>0</v>
      </c>
      <c r="G293" s="5">
        <f t="shared" si="237"/>
        <v>0</v>
      </c>
      <c r="H293" s="5">
        <f t="shared" si="237"/>
        <v>0</v>
      </c>
      <c r="I293" s="5">
        <f t="shared" si="237"/>
        <v>0</v>
      </c>
      <c r="J293" s="5">
        <f t="shared" si="237"/>
        <v>0</v>
      </c>
    </row>
    <row r="294" spans="1:10" ht="12.75">
      <c r="A294" s="7" t="s">
        <v>102</v>
      </c>
      <c r="B294" s="4" t="s">
        <v>103</v>
      </c>
      <c r="C294" s="5">
        <f aca="true" t="shared" si="238" ref="C294:J294">C296+C295</f>
        <v>0</v>
      </c>
      <c r="D294" s="5">
        <f>D296+D295</f>
        <v>0</v>
      </c>
      <c r="E294" s="5">
        <f t="shared" si="238"/>
        <v>0</v>
      </c>
      <c r="F294" s="5">
        <f>F296+F295</f>
        <v>0</v>
      </c>
      <c r="G294" s="5">
        <f t="shared" si="238"/>
        <v>0</v>
      </c>
      <c r="H294" s="5">
        <f t="shared" si="238"/>
        <v>0</v>
      </c>
      <c r="I294" s="5">
        <f t="shared" si="238"/>
        <v>0</v>
      </c>
      <c r="J294" s="5">
        <f t="shared" si="238"/>
        <v>0</v>
      </c>
    </row>
    <row r="295" spans="1:10" ht="12.75">
      <c r="A295" s="7" t="s">
        <v>106</v>
      </c>
      <c r="B295" s="4" t="s">
        <v>107</v>
      </c>
      <c r="C295" s="5">
        <f aca="true" t="shared" si="239" ref="C295:F296">C680</f>
        <v>0</v>
      </c>
      <c r="D295" s="5">
        <f t="shared" si="239"/>
        <v>0</v>
      </c>
      <c r="E295" s="5">
        <f t="shared" si="239"/>
        <v>0</v>
      </c>
      <c r="F295" s="5">
        <f t="shared" si="239"/>
        <v>0</v>
      </c>
      <c r="G295" s="5">
        <f aca="true" t="shared" si="240" ref="G295:J296">G680</f>
        <v>0</v>
      </c>
      <c r="H295" s="5">
        <f t="shared" si="240"/>
        <v>0</v>
      </c>
      <c r="I295" s="5">
        <f t="shared" si="240"/>
        <v>0</v>
      </c>
      <c r="J295" s="5">
        <f t="shared" si="240"/>
        <v>0</v>
      </c>
    </row>
    <row r="296" spans="1:10" ht="12.75">
      <c r="A296" s="7" t="s">
        <v>110</v>
      </c>
      <c r="B296" s="4" t="s">
        <v>111</v>
      </c>
      <c r="C296" s="5">
        <f t="shared" si="239"/>
        <v>0</v>
      </c>
      <c r="D296" s="5">
        <f t="shared" si="239"/>
        <v>0</v>
      </c>
      <c r="E296" s="5">
        <f t="shared" si="239"/>
        <v>0</v>
      </c>
      <c r="F296" s="5">
        <f t="shared" si="239"/>
        <v>0</v>
      </c>
      <c r="G296" s="5">
        <f t="shared" si="240"/>
        <v>0</v>
      </c>
      <c r="H296" s="5">
        <f t="shared" si="240"/>
        <v>0</v>
      </c>
      <c r="I296" s="5">
        <f t="shared" si="240"/>
        <v>0</v>
      </c>
      <c r="J296" s="5">
        <f t="shared" si="240"/>
        <v>0</v>
      </c>
    </row>
    <row r="297" spans="1:10" ht="26.25">
      <c r="A297" s="7" t="s">
        <v>329</v>
      </c>
      <c r="B297" s="4" t="s">
        <v>330</v>
      </c>
      <c r="C297" s="5">
        <f aca="true" t="shared" si="241" ref="C297:J297">C298+C301+C332</f>
        <v>0</v>
      </c>
      <c r="D297" s="5">
        <f>D298+D301+D332</f>
        <v>160014000</v>
      </c>
      <c r="E297" s="5">
        <f t="shared" si="241"/>
        <v>495000</v>
      </c>
      <c r="F297" s="5">
        <f>F298+F301+F332</f>
        <v>160509000</v>
      </c>
      <c r="G297" s="5">
        <f t="shared" si="241"/>
        <v>160014000</v>
      </c>
      <c r="H297" s="5">
        <f t="shared" si="241"/>
        <v>219134000</v>
      </c>
      <c r="I297" s="5">
        <f t="shared" si="241"/>
        <v>206112000</v>
      </c>
      <c r="J297" s="5">
        <f t="shared" si="241"/>
        <v>208194000</v>
      </c>
    </row>
    <row r="298" spans="1:10" ht="26.25">
      <c r="A298" s="7" t="s">
        <v>331</v>
      </c>
      <c r="B298" s="4" t="s">
        <v>332</v>
      </c>
      <c r="C298" s="5">
        <f aca="true" t="shared" si="242" ref="C298:J299">C299</f>
        <v>0</v>
      </c>
      <c r="D298" s="5">
        <f t="shared" si="242"/>
        <v>439000</v>
      </c>
      <c r="E298" s="5">
        <f t="shared" si="242"/>
        <v>0</v>
      </c>
      <c r="F298" s="5">
        <f t="shared" si="242"/>
        <v>439000</v>
      </c>
      <c r="G298" s="5">
        <f t="shared" si="242"/>
        <v>439000</v>
      </c>
      <c r="H298" s="5">
        <f t="shared" si="242"/>
        <v>222000</v>
      </c>
      <c r="I298" s="5">
        <f t="shared" si="242"/>
        <v>228000</v>
      </c>
      <c r="J298" s="5">
        <f t="shared" si="242"/>
        <v>234000</v>
      </c>
    </row>
    <row r="299" spans="1:10" ht="12.75">
      <c r="A299" s="7" t="s">
        <v>221</v>
      </c>
      <c r="B299" s="4" t="s">
        <v>222</v>
      </c>
      <c r="C299" s="5">
        <f t="shared" si="242"/>
        <v>0</v>
      </c>
      <c r="D299" s="5">
        <f t="shared" si="242"/>
        <v>439000</v>
      </c>
      <c r="E299" s="5">
        <f t="shared" si="242"/>
        <v>0</v>
      </c>
      <c r="F299" s="5">
        <f t="shared" si="242"/>
        <v>439000</v>
      </c>
      <c r="G299" s="5">
        <f t="shared" si="242"/>
        <v>439000</v>
      </c>
      <c r="H299" s="5">
        <f t="shared" si="242"/>
        <v>222000</v>
      </c>
      <c r="I299" s="5">
        <f t="shared" si="242"/>
        <v>228000</v>
      </c>
      <c r="J299" s="5">
        <f t="shared" si="242"/>
        <v>234000</v>
      </c>
    </row>
    <row r="300" spans="1:10" ht="26.25">
      <c r="A300" s="7" t="s">
        <v>80</v>
      </c>
      <c r="B300" s="4" t="s">
        <v>81</v>
      </c>
      <c r="C300" s="5">
        <f aca="true" t="shared" si="243" ref="C300:J300">C502</f>
        <v>0</v>
      </c>
      <c r="D300" s="5">
        <f>D502</f>
        <v>439000</v>
      </c>
      <c r="E300" s="5">
        <f t="shared" si="243"/>
        <v>0</v>
      </c>
      <c r="F300" s="5">
        <f>F502</f>
        <v>439000</v>
      </c>
      <c r="G300" s="5">
        <f t="shared" si="243"/>
        <v>439000</v>
      </c>
      <c r="H300" s="5">
        <f t="shared" si="243"/>
        <v>222000</v>
      </c>
      <c r="I300" s="5">
        <f t="shared" si="243"/>
        <v>228000</v>
      </c>
      <c r="J300" s="5">
        <f t="shared" si="243"/>
        <v>234000</v>
      </c>
    </row>
    <row r="301" spans="1:10" ht="12.75">
      <c r="A301" s="7" t="s">
        <v>333</v>
      </c>
      <c r="B301" s="4" t="s">
        <v>334</v>
      </c>
      <c r="C301" s="5">
        <f aca="true" t="shared" si="244" ref="C301:J301">C302+C314</f>
        <v>0</v>
      </c>
      <c r="D301" s="5">
        <f>D302+D314</f>
        <v>149844000</v>
      </c>
      <c r="E301" s="5">
        <f t="shared" si="244"/>
        <v>-505000</v>
      </c>
      <c r="F301" s="5">
        <f>F302+F314</f>
        <v>149339000</v>
      </c>
      <c r="G301" s="5">
        <f t="shared" si="244"/>
        <v>149844000</v>
      </c>
      <c r="H301" s="5">
        <f t="shared" si="244"/>
        <v>208339000</v>
      </c>
      <c r="I301" s="5">
        <f t="shared" si="244"/>
        <v>195025000</v>
      </c>
      <c r="J301" s="5">
        <f t="shared" si="244"/>
        <v>196831000</v>
      </c>
    </row>
    <row r="302" spans="1:10" ht="12.75">
      <c r="A302" s="7" t="s">
        <v>221</v>
      </c>
      <c r="B302" s="4" t="s">
        <v>222</v>
      </c>
      <c r="C302" s="5">
        <f aca="true" t="shared" si="245" ref="C302:J302">C303+C304+C308</f>
        <v>0</v>
      </c>
      <c r="D302" s="5">
        <f>D303+D304+D308</f>
        <v>45780000</v>
      </c>
      <c r="E302" s="5">
        <f t="shared" si="245"/>
        <v>0</v>
      </c>
      <c r="F302" s="5">
        <f>F303+F304+F308</f>
        <v>45780000</v>
      </c>
      <c r="G302" s="5">
        <f t="shared" si="245"/>
        <v>45780000</v>
      </c>
      <c r="H302" s="5">
        <f t="shared" si="245"/>
        <v>55562000</v>
      </c>
      <c r="I302" s="5">
        <f t="shared" si="245"/>
        <v>38124000</v>
      </c>
      <c r="J302" s="5">
        <f t="shared" si="245"/>
        <v>36007000</v>
      </c>
    </row>
    <row r="303" spans="1:10" ht="26.25">
      <c r="A303" s="7" t="s">
        <v>80</v>
      </c>
      <c r="B303" s="4" t="s">
        <v>81</v>
      </c>
      <c r="C303" s="5">
        <f aca="true" t="shared" si="246" ref="C303:J303">C505</f>
        <v>0</v>
      </c>
      <c r="D303" s="5">
        <f>D505</f>
        <v>28204000</v>
      </c>
      <c r="E303" s="5">
        <f t="shared" si="246"/>
        <v>0</v>
      </c>
      <c r="F303" s="5">
        <f>F505</f>
        <v>28204000</v>
      </c>
      <c r="G303" s="5">
        <f t="shared" si="246"/>
        <v>28204000</v>
      </c>
      <c r="H303" s="5">
        <f t="shared" si="246"/>
        <v>38700000</v>
      </c>
      <c r="I303" s="5">
        <f t="shared" si="246"/>
        <v>20806000</v>
      </c>
      <c r="J303" s="5">
        <f t="shared" si="246"/>
        <v>18256000</v>
      </c>
    </row>
    <row r="304" spans="1:10" ht="12.75">
      <c r="A304" s="7" t="s">
        <v>242</v>
      </c>
      <c r="B304" s="4" t="s">
        <v>243</v>
      </c>
      <c r="C304" s="5">
        <f aca="true" t="shared" si="247" ref="C304:J304">C305</f>
        <v>0</v>
      </c>
      <c r="D304" s="5">
        <f t="shared" si="247"/>
        <v>12984000</v>
      </c>
      <c r="E304" s="5">
        <f t="shared" si="247"/>
        <v>0</v>
      </c>
      <c r="F304" s="5">
        <f t="shared" si="247"/>
        <v>12984000</v>
      </c>
      <c r="G304" s="5">
        <f t="shared" si="247"/>
        <v>12984000</v>
      </c>
      <c r="H304" s="5">
        <f t="shared" si="247"/>
        <v>12012000</v>
      </c>
      <c r="I304" s="5">
        <f t="shared" si="247"/>
        <v>12337000</v>
      </c>
      <c r="J304" s="5">
        <f t="shared" si="247"/>
        <v>12645000</v>
      </c>
    </row>
    <row r="305" spans="1:10" ht="12.75">
      <c r="A305" s="7" t="s">
        <v>244</v>
      </c>
      <c r="B305" s="4" t="s">
        <v>245</v>
      </c>
      <c r="C305" s="5">
        <f aca="true" t="shared" si="248" ref="C305:J305">C306+C307</f>
        <v>0</v>
      </c>
      <c r="D305" s="5">
        <f>D306+D307</f>
        <v>12984000</v>
      </c>
      <c r="E305" s="5">
        <f t="shared" si="248"/>
        <v>0</v>
      </c>
      <c r="F305" s="5">
        <f>F306+F307</f>
        <v>12984000</v>
      </c>
      <c r="G305" s="5">
        <f t="shared" si="248"/>
        <v>12984000</v>
      </c>
      <c r="H305" s="5">
        <f t="shared" si="248"/>
        <v>12012000</v>
      </c>
      <c r="I305" s="5">
        <f t="shared" si="248"/>
        <v>12337000</v>
      </c>
      <c r="J305" s="5">
        <f t="shared" si="248"/>
        <v>12645000</v>
      </c>
    </row>
    <row r="306" spans="1:10" ht="12.75">
      <c r="A306" s="7" t="s">
        <v>246</v>
      </c>
      <c r="B306" s="4" t="s">
        <v>247</v>
      </c>
      <c r="C306" s="5">
        <f aca="true" t="shared" si="249" ref="C306:F307">C508</f>
        <v>0</v>
      </c>
      <c r="D306" s="5">
        <f t="shared" si="249"/>
        <v>7000000</v>
      </c>
      <c r="E306" s="5">
        <f t="shared" si="249"/>
        <v>0</v>
      </c>
      <c r="F306" s="5">
        <f t="shared" si="249"/>
        <v>7000000</v>
      </c>
      <c r="G306" s="5">
        <f aca="true" t="shared" si="250" ref="G306:J307">G508</f>
        <v>7000000</v>
      </c>
      <c r="H306" s="5">
        <f t="shared" si="250"/>
        <v>9847000</v>
      </c>
      <c r="I306" s="5">
        <f t="shared" si="250"/>
        <v>10113000</v>
      </c>
      <c r="J306" s="5">
        <f t="shared" si="250"/>
        <v>10366000</v>
      </c>
    </row>
    <row r="307" spans="1:10" ht="26.25">
      <c r="A307" s="7" t="s">
        <v>423</v>
      </c>
      <c r="B307" s="4" t="s">
        <v>424</v>
      </c>
      <c r="C307" s="5">
        <f t="shared" si="249"/>
        <v>0</v>
      </c>
      <c r="D307" s="5">
        <f t="shared" si="249"/>
        <v>5984000</v>
      </c>
      <c r="E307" s="5">
        <f t="shared" si="249"/>
        <v>0</v>
      </c>
      <c r="F307" s="5">
        <f t="shared" si="249"/>
        <v>5984000</v>
      </c>
      <c r="G307" s="5">
        <f t="shared" si="250"/>
        <v>5984000</v>
      </c>
      <c r="H307" s="5">
        <f t="shared" si="250"/>
        <v>2165000</v>
      </c>
      <c r="I307" s="5">
        <f t="shared" si="250"/>
        <v>2224000</v>
      </c>
      <c r="J307" s="5">
        <f t="shared" si="250"/>
        <v>2279000</v>
      </c>
    </row>
    <row r="308" spans="1:10" ht="12.75">
      <c r="A308" s="7" t="s">
        <v>262</v>
      </c>
      <c r="B308" s="4" t="s">
        <v>263</v>
      </c>
      <c r="C308" s="5">
        <f aca="true" t="shared" si="251" ref="C308:J308">C309</f>
        <v>0</v>
      </c>
      <c r="D308" s="5">
        <f t="shared" si="251"/>
        <v>4592000</v>
      </c>
      <c r="E308" s="5">
        <f t="shared" si="251"/>
        <v>0</v>
      </c>
      <c r="F308" s="5">
        <f t="shared" si="251"/>
        <v>4592000</v>
      </c>
      <c r="G308" s="5">
        <f t="shared" si="251"/>
        <v>4592000</v>
      </c>
      <c r="H308" s="5">
        <f t="shared" si="251"/>
        <v>4850000</v>
      </c>
      <c r="I308" s="5">
        <f t="shared" si="251"/>
        <v>4981000</v>
      </c>
      <c r="J308" s="5">
        <f t="shared" si="251"/>
        <v>5106000</v>
      </c>
    </row>
    <row r="309" spans="1:10" ht="12.75">
      <c r="A309" s="7" t="s">
        <v>264</v>
      </c>
      <c r="B309" s="4" t="s">
        <v>265</v>
      </c>
      <c r="C309" s="5">
        <f aca="true" t="shared" si="252" ref="C309:J309">C310+C312</f>
        <v>0</v>
      </c>
      <c r="D309" s="5">
        <f>D310+D312</f>
        <v>4592000</v>
      </c>
      <c r="E309" s="5">
        <f t="shared" si="252"/>
        <v>0</v>
      </c>
      <c r="F309" s="5">
        <f>F310+F312</f>
        <v>4592000</v>
      </c>
      <c r="G309" s="5">
        <f t="shared" si="252"/>
        <v>4592000</v>
      </c>
      <c r="H309" s="5">
        <f t="shared" si="252"/>
        <v>4850000</v>
      </c>
      <c r="I309" s="5">
        <f t="shared" si="252"/>
        <v>4981000</v>
      </c>
      <c r="J309" s="5">
        <f t="shared" si="252"/>
        <v>5106000</v>
      </c>
    </row>
    <row r="310" spans="1:10" ht="26.25">
      <c r="A310" s="7" t="s">
        <v>266</v>
      </c>
      <c r="B310" s="4" t="s">
        <v>267</v>
      </c>
      <c r="C310" s="5">
        <f aca="true" t="shared" si="253" ref="C310:J310">C311</f>
        <v>0</v>
      </c>
      <c r="D310" s="5">
        <f t="shared" si="253"/>
        <v>1200000</v>
      </c>
      <c r="E310" s="5">
        <f t="shared" si="253"/>
        <v>0</v>
      </c>
      <c r="F310" s="5">
        <f t="shared" si="253"/>
        <v>1200000</v>
      </c>
      <c r="G310" s="5">
        <f t="shared" si="253"/>
        <v>1200000</v>
      </c>
      <c r="H310" s="5">
        <f t="shared" si="253"/>
        <v>1178000</v>
      </c>
      <c r="I310" s="5">
        <f t="shared" si="253"/>
        <v>1210000</v>
      </c>
      <c r="J310" s="5">
        <f t="shared" si="253"/>
        <v>1240000</v>
      </c>
    </row>
    <row r="311" spans="1:10" ht="26.25">
      <c r="A311" s="7" t="s">
        <v>268</v>
      </c>
      <c r="B311" s="4" t="s">
        <v>269</v>
      </c>
      <c r="C311" s="5">
        <f aca="true" t="shared" si="254" ref="C311:J311">C513</f>
        <v>0</v>
      </c>
      <c r="D311" s="5">
        <f>D513</f>
        <v>1200000</v>
      </c>
      <c r="E311" s="5">
        <f t="shared" si="254"/>
        <v>0</v>
      </c>
      <c r="F311" s="5">
        <f>F513</f>
        <v>1200000</v>
      </c>
      <c r="G311" s="5">
        <f t="shared" si="254"/>
        <v>1200000</v>
      </c>
      <c r="H311" s="5">
        <f t="shared" si="254"/>
        <v>1178000</v>
      </c>
      <c r="I311" s="5">
        <f t="shared" si="254"/>
        <v>1210000</v>
      </c>
      <c r="J311" s="5">
        <f t="shared" si="254"/>
        <v>1240000</v>
      </c>
    </row>
    <row r="312" spans="1:10" ht="12.75">
      <c r="A312" s="7" t="s">
        <v>270</v>
      </c>
      <c r="B312" s="4" t="s">
        <v>271</v>
      </c>
      <c r="C312" s="5">
        <f aca="true" t="shared" si="255" ref="C312:J312">C313</f>
        <v>0</v>
      </c>
      <c r="D312" s="5">
        <f t="shared" si="255"/>
        <v>3392000</v>
      </c>
      <c r="E312" s="5">
        <f t="shared" si="255"/>
        <v>0</v>
      </c>
      <c r="F312" s="5">
        <f t="shared" si="255"/>
        <v>3392000</v>
      </c>
      <c r="G312" s="5">
        <f t="shared" si="255"/>
        <v>3392000</v>
      </c>
      <c r="H312" s="5">
        <f t="shared" si="255"/>
        <v>3672000</v>
      </c>
      <c r="I312" s="5">
        <f t="shared" si="255"/>
        <v>3771000</v>
      </c>
      <c r="J312" s="5">
        <f t="shared" si="255"/>
        <v>3866000</v>
      </c>
    </row>
    <row r="313" spans="1:10" ht="12.75">
      <c r="A313" s="7" t="s">
        <v>272</v>
      </c>
      <c r="B313" s="4" t="s">
        <v>273</v>
      </c>
      <c r="C313" s="5">
        <f aca="true" t="shared" si="256" ref="C313:J313">C515</f>
        <v>0</v>
      </c>
      <c r="D313" s="5">
        <f>D515</f>
        <v>3392000</v>
      </c>
      <c r="E313" s="5">
        <f t="shared" si="256"/>
        <v>0</v>
      </c>
      <c r="F313" s="5">
        <f>F515</f>
        <v>3392000</v>
      </c>
      <c r="G313" s="5">
        <f t="shared" si="256"/>
        <v>3392000</v>
      </c>
      <c r="H313" s="5">
        <f t="shared" si="256"/>
        <v>3672000</v>
      </c>
      <c r="I313" s="5">
        <f t="shared" si="256"/>
        <v>3771000</v>
      </c>
      <c r="J313" s="5">
        <f t="shared" si="256"/>
        <v>3866000</v>
      </c>
    </row>
    <row r="314" spans="1:10" ht="12.75">
      <c r="A314" s="7" t="s">
        <v>274</v>
      </c>
      <c r="B314" s="4" t="s">
        <v>89</v>
      </c>
      <c r="C314" s="5">
        <f aca="true" t="shared" si="257" ref="C314:J314">C315+C318+C322+C327</f>
        <v>0</v>
      </c>
      <c r="D314" s="5">
        <f>D315+D318+D322+D327</f>
        <v>104064000</v>
      </c>
      <c r="E314" s="5">
        <f t="shared" si="257"/>
        <v>-505000</v>
      </c>
      <c r="F314" s="5">
        <f>F315+F318+F322+F327</f>
        <v>103559000</v>
      </c>
      <c r="G314" s="5">
        <f t="shared" si="257"/>
        <v>104064000</v>
      </c>
      <c r="H314" s="5">
        <f t="shared" si="257"/>
        <v>152777000</v>
      </c>
      <c r="I314" s="5">
        <f t="shared" si="257"/>
        <v>156901000</v>
      </c>
      <c r="J314" s="5">
        <f t="shared" si="257"/>
        <v>160824000</v>
      </c>
    </row>
    <row r="315" spans="1:10" ht="26.25">
      <c r="A315" s="7" t="s">
        <v>275</v>
      </c>
      <c r="B315" s="4" t="s">
        <v>276</v>
      </c>
      <c r="C315" s="5">
        <f aca="true" t="shared" si="258" ref="C315:J316">C316</f>
        <v>0</v>
      </c>
      <c r="D315" s="5">
        <f t="shared" si="258"/>
        <v>0</v>
      </c>
      <c r="E315" s="5">
        <f t="shared" si="258"/>
        <v>0</v>
      </c>
      <c r="F315" s="5">
        <f t="shared" si="258"/>
        <v>0</v>
      </c>
      <c r="G315" s="5">
        <f t="shared" si="258"/>
        <v>0</v>
      </c>
      <c r="H315" s="5">
        <f t="shared" si="258"/>
        <v>0</v>
      </c>
      <c r="I315" s="5">
        <f t="shared" si="258"/>
        <v>0</v>
      </c>
      <c r="J315" s="5">
        <f t="shared" si="258"/>
        <v>0</v>
      </c>
    </row>
    <row r="316" spans="1:10" ht="12.75">
      <c r="A316" s="7" t="s">
        <v>277</v>
      </c>
      <c r="B316" s="4" t="s">
        <v>278</v>
      </c>
      <c r="C316" s="5">
        <f t="shared" si="258"/>
        <v>0</v>
      </c>
      <c r="D316" s="5">
        <f t="shared" si="258"/>
        <v>0</v>
      </c>
      <c r="E316" s="5">
        <f t="shared" si="258"/>
        <v>0</v>
      </c>
      <c r="F316" s="5">
        <f t="shared" si="258"/>
        <v>0</v>
      </c>
      <c r="G316" s="5">
        <f t="shared" si="258"/>
        <v>0</v>
      </c>
      <c r="H316" s="5">
        <f t="shared" si="258"/>
        <v>0</v>
      </c>
      <c r="I316" s="5">
        <f t="shared" si="258"/>
        <v>0</v>
      </c>
      <c r="J316" s="5">
        <f t="shared" si="258"/>
        <v>0</v>
      </c>
    </row>
    <row r="317" spans="1:10" ht="12.75">
      <c r="A317" s="7" t="s">
        <v>281</v>
      </c>
      <c r="B317" s="4" t="s">
        <v>282</v>
      </c>
      <c r="C317" s="5">
        <f aca="true" t="shared" si="259" ref="C317:J317">C687</f>
        <v>0</v>
      </c>
      <c r="D317" s="5">
        <f>D687</f>
        <v>0</v>
      </c>
      <c r="E317" s="5">
        <f t="shared" si="259"/>
        <v>0</v>
      </c>
      <c r="F317" s="5">
        <f>F687</f>
        <v>0</v>
      </c>
      <c r="G317" s="5">
        <f t="shared" si="259"/>
        <v>0</v>
      </c>
      <c r="H317" s="5">
        <f t="shared" si="259"/>
        <v>0</v>
      </c>
      <c r="I317" s="5">
        <f t="shared" si="259"/>
        <v>0</v>
      </c>
      <c r="J317" s="5">
        <f t="shared" si="259"/>
        <v>0</v>
      </c>
    </row>
    <row r="318" spans="1:10" ht="12.75">
      <c r="A318" s="7" t="s">
        <v>283</v>
      </c>
      <c r="B318" s="4" t="s">
        <v>284</v>
      </c>
      <c r="C318" s="5">
        <f aca="true" t="shared" si="260" ref="C318:J318">C319</f>
        <v>0</v>
      </c>
      <c r="D318" s="5">
        <f t="shared" si="260"/>
        <v>7866000</v>
      </c>
      <c r="E318" s="5">
        <f t="shared" si="260"/>
        <v>-505000</v>
      </c>
      <c r="F318" s="5">
        <f t="shared" si="260"/>
        <v>7361000</v>
      </c>
      <c r="G318" s="5">
        <f t="shared" si="260"/>
        <v>7866000</v>
      </c>
      <c r="H318" s="5">
        <f t="shared" si="260"/>
        <v>12491000</v>
      </c>
      <c r="I318" s="5">
        <f t="shared" si="260"/>
        <v>12828000</v>
      </c>
      <c r="J318" s="5">
        <f t="shared" si="260"/>
        <v>13149000</v>
      </c>
    </row>
    <row r="319" spans="1:10" ht="39">
      <c r="A319" s="7" t="s">
        <v>285</v>
      </c>
      <c r="B319" s="4" t="s">
        <v>286</v>
      </c>
      <c r="C319" s="5">
        <f aca="true" t="shared" si="261" ref="C319:J319">C321+C320</f>
        <v>0</v>
      </c>
      <c r="D319" s="5">
        <f>D321+D320</f>
        <v>7866000</v>
      </c>
      <c r="E319" s="5">
        <f t="shared" si="261"/>
        <v>-505000</v>
      </c>
      <c r="F319" s="5">
        <f>F321+F320</f>
        <v>7361000</v>
      </c>
      <c r="G319" s="5">
        <f t="shared" si="261"/>
        <v>7866000</v>
      </c>
      <c r="H319" s="5">
        <f t="shared" si="261"/>
        <v>12491000</v>
      </c>
      <c r="I319" s="5">
        <f t="shared" si="261"/>
        <v>12828000</v>
      </c>
      <c r="J319" s="5">
        <f t="shared" si="261"/>
        <v>13149000</v>
      </c>
    </row>
    <row r="320" spans="1:10" ht="12.75">
      <c r="A320" s="7" t="s">
        <v>287</v>
      </c>
      <c r="B320" s="4" t="s">
        <v>288</v>
      </c>
      <c r="C320" s="5">
        <f aca="true" t="shared" si="262" ref="C320:F321">C690</f>
        <v>0</v>
      </c>
      <c r="D320" s="5">
        <f t="shared" si="262"/>
        <v>4000000</v>
      </c>
      <c r="E320" s="5">
        <f t="shared" si="262"/>
        <v>0</v>
      </c>
      <c r="F320" s="5">
        <f t="shared" si="262"/>
        <v>4000000</v>
      </c>
      <c r="G320" s="5">
        <f aca="true" t="shared" si="263" ref="G320:J321">G690</f>
        <v>4000000</v>
      </c>
      <c r="H320" s="5">
        <f t="shared" si="263"/>
        <v>1269000</v>
      </c>
      <c r="I320" s="5">
        <f t="shared" si="263"/>
        <v>1303000</v>
      </c>
      <c r="J320" s="5">
        <f t="shared" si="263"/>
        <v>1336000</v>
      </c>
    </row>
    <row r="321" spans="1:10" ht="12.75">
      <c r="A321" s="7" t="s">
        <v>289</v>
      </c>
      <c r="B321" s="4" t="s">
        <v>290</v>
      </c>
      <c r="C321" s="5">
        <f t="shared" si="262"/>
        <v>0</v>
      </c>
      <c r="D321" s="5">
        <f t="shared" si="262"/>
        <v>3866000</v>
      </c>
      <c r="E321" s="5">
        <f t="shared" si="262"/>
        <v>-505000</v>
      </c>
      <c r="F321" s="5">
        <f t="shared" si="262"/>
        <v>3361000</v>
      </c>
      <c r="G321" s="5">
        <f t="shared" si="263"/>
        <v>3866000</v>
      </c>
      <c r="H321" s="5">
        <f t="shared" si="263"/>
        <v>11222000</v>
      </c>
      <c r="I321" s="5">
        <f t="shared" si="263"/>
        <v>11525000</v>
      </c>
      <c r="J321" s="5">
        <f t="shared" si="263"/>
        <v>11813000</v>
      </c>
    </row>
    <row r="322" spans="1:10" ht="39">
      <c r="A322" s="7" t="s">
        <v>90</v>
      </c>
      <c r="B322" s="4" t="s">
        <v>91</v>
      </c>
      <c r="C322" s="5">
        <f aca="true" t="shared" si="264" ref="C322:J322">C323</f>
        <v>0</v>
      </c>
      <c r="D322" s="5">
        <f t="shared" si="264"/>
        <v>70254000</v>
      </c>
      <c r="E322" s="5">
        <f t="shared" si="264"/>
        <v>0</v>
      </c>
      <c r="F322" s="5">
        <f t="shared" si="264"/>
        <v>70254000</v>
      </c>
      <c r="G322" s="5">
        <f t="shared" si="264"/>
        <v>70254000</v>
      </c>
      <c r="H322" s="5">
        <f t="shared" si="264"/>
        <v>90269000</v>
      </c>
      <c r="I322" s="5">
        <f t="shared" si="264"/>
        <v>92705000</v>
      </c>
      <c r="J322" s="5">
        <f t="shared" si="264"/>
        <v>95024000</v>
      </c>
    </row>
    <row r="323" spans="1:10" ht="26.25">
      <c r="A323" s="7" t="s">
        <v>92</v>
      </c>
      <c r="B323" s="4" t="s">
        <v>93</v>
      </c>
      <c r="C323" s="5">
        <f aca="true" t="shared" si="265" ref="C323:J323">C324+C325+C326</f>
        <v>0</v>
      </c>
      <c r="D323" s="5">
        <f>D324+D325+D326</f>
        <v>70254000</v>
      </c>
      <c r="E323" s="5">
        <f t="shared" si="265"/>
        <v>0</v>
      </c>
      <c r="F323" s="5">
        <f>F324+F325+F326</f>
        <v>70254000</v>
      </c>
      <c r="G323" s="5">
        <f t="shared" si="265"/>
        <v>70254000</v>
      </c>
      <c r="H323" s="5">
        <f t="shared" si="265"/>
        <v>90269000</v>
      </c>
      <c r="I323" s="5">
        <f t="shared" si="265"/>
        <v>92705000</v>
      </c>
      <c r="J323" s="5">
        <f t="shared" si="265"/>
        <v>95024000</v>
      </c>
    </row>
    <row r="324" spans="1:10" ht="12.75">
      <c r="A324" s="7" t="s">
        <v>94</v>
      </c>
      <c r="B324" s="4" t="s">
        <v>95</v>
      </c>
      <c r="C324" s="5">
        <f aca="true" t="shared" si="266" ref="C324:D326">C694</f>
        <v>0</v>
      </c>
      <c r="D324" s="5">
        <f t="shared" si="266"/>
        <v>9156000</v>
      </c>
      <c r="E324" s="5">
        <f aca="true" t="shared" si="267" ref="E324:F326">E694</f>
        <v>0</v>
      </c>
      <c r="F324" s="5">
        <f t="shared" si="267"/>
        <v>9156000</v>
      </c>
      <c r="G324" s="5">
        <f aca="true" t="shared" si="268" ref="G324:J326">G694</f>
        <v>9156000</v>
      </c>
      <c r="H324" s="5">
        <f t="shared" si="268"/>
        <v>12883000</v>
      </c>
      <c r="I324" s="5">
        <f t="shared" si="268"/>
        <v>13231000</v>
      </c>
      <c r="J324" s="5">
        <f t="shared" si="268"/>
        <v>13562000</v>
      </c>
    </row>
    <row r="325" spans="1:10" ht="12.75">
      <c r="A325" s="7" t="s">
        <v>96</v>
      </c>
      <c r="B325" s="4" t="s">
        <v>97</v>
      </c>
      <c r="C325" s="5">
        <f t="shared" si="266"/>
        <v>0</v>
      </c>
      <c r="D325" s="5">
        <f t="shared" si="266"/>
        <v>51870000</v>
      </c>
      <c r="E325" s="5">
        <f t="shared" si="267"/>
        <v>0</v>
      </c>
      <c r="F325" s="5">
        <f t="shared" si="267"/>
        <v>51870000</v>
      </c>
      <c r="G325" s="5">
        <f t="shared" si="268"/>
        <v>51870000</v>
      </c>
      <c r="H325" s="5">
        <f t="shared" si="268"/>
        <v>72999000</v>
      </c>
      <c r="I325" s="5">
        <f t="shared" si="268"/>
        <v>74969000</v>
      </c>
      <c r="J325" s="5">
        <f t="shared" si="268"/>
        <v>76844000</v>
      </c>
    </row>
    <row r="326" spans="1:10" ht="12.75">
      <c r="A326" s="7" t="s">
        <v>295</v>
      </c>
      <c r="B326" s="4" t="s">
        <v>297</v>
      </c>
      <c r="C326" s="5">
        <f t="shared" si="266"/>
        <v>0</v>
      </c>
      <c r="D326" s="5">
        <f t="shared" si="266"/>
        <v>9228000</v>
      </c>
      <c r="E326" s="5">
        <f t="shared" si="267"/>
        <v>0</v>
      </c>
      <c r="F326" s="5">
        <f t="shared" si="267"/>
        <v>9228000</v>
      </c>
      <c r="G326" s="5">
        <f t="shared" si="268"/>
        <v>9228000</v>
      </c>
      <c r="H326" s="5">
        <f t="shared" si="268"/>
        <v>4387000</v>
      </c>
      <c r="I326" s="5">
        <f t="shared" si="268"/>
        <v>4505000</v>
      </c>
      <c r="J326" s="5">
        <f t="shared" si="268"/>
        <v>4618000</v>
      </c>
    </row>
    <row r="327" spans="1:10" ht="12.75">
      <c r="A327" s="7" t="s">
        <v>98</v>
      </c>
      <c r="B327" s="4" t="s">
        <v>99</v>
      </c>
      <c r="C327" s="5">
        <f aca="true" t="shared" si="269" ref="C327:J328">C328</f>
        <v>0</v>
      </c>
      <c r="D327" s="5">
        <f t="shared" si="269"/>
        <v>25944000</v>
      </c>
      <c r="E327" s="5">
        <f t="shared" si="269"/>
        <v>0</v>
      </c>
      <c r="F327" s="5">
        <f t="shared" si="269"/>
        <v>25944000</v>
      </c>
      <c r="G327" s="5">
        <f t="shared" si="269"/>
        <v>25944000</v>
      </c>
      <c r="H327" s="5">
        <f t="shared" si="269"/>
        <v>50017000</v>
      </c>
      <c r="I327" s="5">
        <f t="shared" si="269"/>
        <v>51368000</v>
      </c>
      <c r="J327" s="5">
        <f t="shared" si="269"/>
        <v>52651000</v>
      </c>
    </row>
    <row r="328" spans="1:10" ht="12.75">
      <c r="A328" s="7" t="s">
        <v>100</v>
      </c>
      <c r="B328" s="4" t="s">
        <v>101</v>
      </c>
      <c r="C328" s="5">
        <f t="shared" si="269"/>
        <v>0</v>
      </c>
      <c r="D328" s="5">
        <f t="shared" si="269"/>
        <v>25944000</v>
      </c>
      <c r="E328" s="5">
        <f t="shared" si="269"/>
        <v>0</v>
      </c>
      <c r="F328" s="5">
        <f t="shared" si="269"/>
        <v>25944000</v>
      </c>
      <c r="G328" s="5">
        <f t="shared" si="269"/>
        <v>25944000</v>
      </c>
      <c r="H328" s="5">
        <f t="shared" si="269"/>
        <v>50017000</v>
      </c>
      <c r="I328" s="5">
        <f t="shared" si="269"/>
        <v>51368000</v>
      </c>
      <c r="J328" s="5">
        <f t="shared" si="269"/>
        <v>52651000</v>
      </c>
    </row>
    <row r="329" spans="1:10" ht="12.75">
      <c r="A329" s="7" t="s">
        <v>102</v>
      </c>
      <c r="B329" s="4" t="s">
        <v>103</v>
      </c>
      <c r="C329" s="5">
        <f aca="true" t="shared" si="270" ref="C329:J329">C330+C331</f>
        <v>0</v>
      </c>
      <c r="D329" s="5">
        <f>D330+D331</f>
        <v>25944000</v>
      </c>
      <c r="E329" s="5">
        <f t="shared" si="270"/>
        <v>0</v>
      </c>
      <c r="F329" s="5">
        <f>F330+F331</f>
        <v>25944000</v>
      </c>
      <c r="G329" s="5">
        <f t="shared" si="270"/>
        <v>25944000</v>
      </c>
      <c r="H329" s="5">
        <f t="shared" si="270"/>
        <v>50017000</v>
      </c>
      <c r="I329" s="5">
        <f t="shared" si="270"/>
        <v>51368000</v>
      </c>
      <c r="J329" s="5">
        <f t="shared" si="270"/>
        <v>52651000</v>
      </c>
    </row>
    <row r="330" spans="1:10" ht="12.75">
      <c r="A330" s="7" t="s">
        <v>106</v>
      </c>
      <c r="B330" s="4" t="s">
        <v>107</v>
      </c>
      <c r="C330" s="5">
        <f aca="true" t="shared" si="271" ref="C330:F331">C700</f>
        <v>0</v>
      </c>
      <c r="D330" s="5">
        <f t="shared" si="271"/>
        <v>496000</v>
      </c>
      <c r="E330" s="5">
        <f t="shared" si="271"/>
        <v>0</v>
      </c>
      <c r="F330" s="5">
        <f t="shared" si="271"/>
        <v>496000</v>
      </c>
      <c r="G330" s="5">
        <f aca="true" t="shared" si="272" ref="G330:J331">G700</f>
        <v>496000</v>
      </c>
      <c r="H330" s="5">
        <f t="shared" si="272"/>
        <v>1073000</v>
      </c>
      <c r="I330" s="5">
        <f t="shared" si="272"/>
        <v>1102000</v>
      </c>
      <c r="J330" s="5">
        <f t="shared" si="272"/>
        <v>1129000</v>
      </c>
    </row>
    <row r="331" spans="1:10" ht="12.75">
      <c r="A331" s="7" t="s">
        <v>110</v>
      </c>
      <c r="B331" s="4" t="s">
        <v>111</v>
      </c>
      <c r="C331" s="5">
        <f t="shared" si="271"/>
        <v>0</v>
      </c>
      <c r="D331" s="5">
        <f t="shared" si="271"/>
        <v>25448000</v>
      </c>
      <c r="E331" s="5">
        <f t="shared" si="271"/>
        <v>0</v>
      </c>
      <c r="F331" s="5">
        <f t="shared" si="271"/>
        <v>25448000</v>
      </c>
      <c r="G331" s="5">
        <f t="shared" si="272"/>
        <v>25448000</v>
      </c>
      <c r="H331" s="5">
        <f t="shared" si="272"/>
        <v>48944000</v>
      </c>
      <c r="I331" s="5">
        <f t="shared" si="272"/>
        <v>50266000</v>
      </c>
      <c r="J331" s="5">
        <f t="shared" si="272"/>
        <v>51522000</v>
      </c>
    </row>
    <row r="332" spans="1:10" ht="26.25">
      <c r="A332" s="7" t="s">
        <v>335</v>
      </c>
      <c r="B332" s="4" t="s">
        <v>336</v>
      </c>
      <c r="C332" s="5">
        <f aca="true" t="shared" si="273" ref="C332:J332">C333+C341</f>
        <v>0</v>
      </c>
      <c r="D332" s="5">
        <f>D333+D341</f>
        <v>9731000</v>
      </c>
      <c r="E332" s="5">
        <f t="shared" si="273"/>
        <v>1000000</v>
      </c>
      <c r="F332" s="5">
        <f>F333+F341</f>
        <v>10731000</v>
      </c>
      <c r="G332" s="5">
        <f t="shared" si="273"/>
        <v>9731000</v>
      </c>
      <c r="H332" s="5">
        <f t="shared" si="273"/>
        <v>10573000</v>
      </c>
      <c r="I332" s="5">
        <f t="shared" si="273"/>
        <v>10859000</v>
      </c>
      <c r="J332" s="5">
        <f t="shared" si="273"/>
        <v>11129000</v>
      </c>
    </row>
    <row r="333" spans="1:10" ht="12.75">
      <c r="A333" s="7" t="s">
        <v>221</v>
      </c>
      <c r="B333" s="4" t="s">
        <v>222</v>
      </c>
      <c r="C333" s="5">
        <f aca="true" t="shared" si="274" ref="C333:J333">C334+C335+C339</f>
        <v>0</v>
      </c>
      <c r="D333" s="5">
        <f>D334+D335+D339</f>
        <v>9140000</v>
      </c>
      <c r="E333" s="5">
        <f t="shared" si="274"/>
        <v>1000000</v>
      </c>
      <c r="F333" s="5">
        <f>F334+F335+F339</f>
        <v>10140000</v>
      </c>
      <c r="G333" s="5">
        <f t="shared" si="274"/>
        <v>9140000</v>
      </c>
      <c r="H333" s="5">
        <f t="shared" si="274"/>
        <v>10573000</v>
      </c>
      <c r="I333" s="5">
        <f t="shared" si="274"/>
        <v>10859000</v>
      </c>
      <c r="J333" s="5">
        <f t="shared" si="274"/>
        <v>11129000</v>
      </c>
    </row>
    <row r="334" spans="1:10" ht="26.25">
      <c r="A334" s="7" t="s">
        <v>80</v>
      </c>
      <c r="B334" s="4" t="s">
        <v>81</v>
      </c>
      <c r="C334" s="5">
        <f aca="true" t="shared" si="275" ref="C334:J334">C518</f>
        <v>0</v>
      </c>
      <c r="D334" s="5">
        <f>D518</f>
        <v>5687000</v>
      </c>
      <c r="E334" s="5">
        <f t="shared" si="275"/>
        <v>0</v>
      </c>
      <c r="F334" s="5">
        <f>F518</f>
        <v>5687000</v>
      </c>
      <c r="G334" s="5">
        <f t="shared" si="275"/>
        <v>5687000</v>
      </c>
      <c r="H334" s="5">
        <f t="shared" si="275"/>
        <v>7587000</v>
      </c>
      <c r="I334" s="5">
        <f t="shared" si="275"/>
        <v>7792000</v>
      </c>
      <c r="J334" s="5">
        <f t="shared" si="275"/>
        <v>7986000</v>
      </c>
    </row>
    <row r="335" spans="1:10" ht="26.25">
      <c r="A335" s="7" t="s">
        <v>232</v>
      </c>
      <c r="B335" s="4" t="s">
        <v>233</v>
      </c>
      <c r="C335" s="5">
        <f aca="true" t="shared" si="276" ref="C335:J335">C336</f>
        <v>0</v>
      </c>
      <c r="D335" s="5">
        <f t="shared" si="276"/>
        <v>303000</v>
      </c>
      <c r="E335" s="5">
        <f t="shared" si="276"/>
        <v>0</v>
      </c>
      <c r="F335" s="5">
        <f t="shared" si="276"/>
        <v>303000</v>
      </c>
      <c r="G335" s="5">
        <f t="shared" si="276"/>
        <v>303000</v>
      </c>
      <c r="H335" s="5">
        <f t="shared" si="276"/>
        <v>374000</v>
      </c>
      <c r="I335" s="5">
        <f t="shared" si="276"/>
        <v>384000</v>
      </c>
      <c r="J335" s="5">
        <f t="shared" si="276"/>
        <v>393000</v>
      </c>
    </row>
    <row r="336" spans="1:10" ht="52.5">
      <c r="A336" s="7" t="s">
        <v>234</v>
      </c>
      <c r="B336" s="4" t="s">
        <v>235</v>
      </c>
      <c r="C336" s="5">
        <f aca="true" t="shared" si="277" ref="C336:J336">C337+C338</f>
        <v>0</v>
      </c>
      <c r="D336" s="5">
        <f>D337+D338</f>
        <v>303000</v>
      </c>
      <c r="E336" s="5">
        <f t="shared" si="277"/>
        <v>0</v>
      </c>
      <c r="F336" s="5">
        <f>F337+F338</f>
        <v>303000</v>
      </c>
      <c r="G336" s="5">
        <f t="shared" si="277"/>
        <v>303000</v>
      </c>
      <c r="H336" s="5">
        <f t="shared" si="277"/>
        <v>374000</v>
      </c>
      <c r="I336" s="5">
        <f t="shared" si="277"/>
        <v>384000</v>
      </c>
      <c r="J336" s="5">
        <f t="shared" si="277"/>
        <v>393000</v>
      </c>
    </row>
    <row r="337" spans="1:10" ht="12.75">
      <c r="A337" s="7" t="s">
        <v>236</v>
      </c>
      <c r="B337" s="4" t="s">
        <v>237</v>
      </c>
      <c r="C337" s="5">
        <f aca="true" t="shared" si="278" ref="C337:F338">C521</f>
        <v>0</v>
      </c>
      <c r="D337" s="5">
        <f t="shared" si="278"/>
        <v>3000</v>
      </c>
      <c r="E337" s="5">
        <f t="shared" si="278"/>
        <v>0</v>
      </c>
      <c r="F337" s="5">
        <f t="shared" si="278"/>
        <v>3000</v>
      </c>
      <c r="G337" s="5">
        <f aca="true" t="shared" si="279" ref="G337:J338">G521</f>
        <v>3000</v>
      </c>
      <c r="H337" s="5">
        <f t="shared" si="279"/>
        <v>103000</v>
      </c>
      <c r="I337" s="5">
        <f t="shared" si="279"/>
        <v>106000</v>
      </c>
      <c r="J337" s="5">
        <f t="shared" si="279"/>
        <v>108000</v>
      </c>
    </row>
    <row r="338" spans="1:10" ht="12.75">
      <c r="A338" s="7" t="s">
        <v>238</v>
      </c>
      <c r="B338" s="4" t="s">
        <v>239</v>
      </c>
      <c r="C338" s="5">
        <f t="shared" si="278"/>
        <v>0</v>
      </c>
      <c r="D338" s="5">
        <f t="shared" si="278"/>
        <v>300000</v>
      </c>
      <c r="E338" s="5">
        <f t="shared" si="278"/>
        <v>0</v>
      </c>
      <c r="F338" s="5">
        <f t="shared" si="278"/>
        <v>300000</v>
      </c>
      <c r="G338" s="5">
        <f t="shared" si="279"/>
        <v>300000</v>
      </c>
      <c r="H338" s="5">
        <f t="shared" si="279"/>
        <v>271000</v>
      </c>
      <c r="I338" s="5">
        <f t="shared" si="279"/>
        <v>278000</v>
      </c>
      <c r="J338" s="5">
        <f t="shared" si="279"/>
        <v>285000</v>
      </c>
    </row>
    <row r="339" spans="1:10" ht="39">
      <c r="A339" s="7" t="s">
        <v>82</v>
      </c>
      <c r="B339" s="4" t="s">
        <v>83</v>
      </c>
      <c r="C339" s="5">
        <f aca="true" t="shared" si="280" ref="C339:J339">C340</f>
        <v>0</v>
      </c>
      <c r="D339" s="5">
        <f t="shared" si="280"/>
        <v>3150000</v>
      </c>
      <c r="E339" s="5">
        <f t="shared" si="280"/>
        <v>1000000</v>
      </c>
      <c r="F339" s="5">
        <f t="shared" si="280"/>
        <v>4150000</v>
      </c>
      <c r="G339" s="5">
        <f t="shared" si="280"/>
        <v>3150000</v>
      </c>
      <c r="H339" s="5">
        <f t="shared" si="280"/>
        <v>2612000</v>
      </c>
      <c r="I339" s="5">
        <f t="shared" si="280"/>
        <v>2683000</v>
      </c>
      <c r="J339" s="5">
        <f t="shared" si="280"/>
        <v>2750000</v>
      </c>
    </row>
    <row r="340" spans="1:10" ht="12.75">
      <c r="A340" s="7" t="s">
        <v>256</v>
      </c>
      <c r="B340" s="4" t="s">
        <v>257</v>
      </c>
      <c r="C340" s="5">
        <f aca="true" t="shared" si="281" ref="C340:J340">C524</f>
        <v>0</v>
      </c>
      <c r="D340" s="5">
        <f>D524</f>
        <v>3150000</v>
      </c>
      <c r="E340" s="5">
        <f t="shared" si="281"/>
        <v>1000000</v>
      </c>
      <c r="F340" s="5">
        <f>F524</f>
        <v>4150000</v>
      </c>
      <c r="G340" s="5">
        <f t="shared" si="281"/>
        <v>3150000</v>
      </c>
      <c r="H340" s="5">
        <f t="shared" si="281"/>
        <v>2612000</v>
      </c>
      <c r="I340" s="5">
        <f t="shared" si="281"/>
        <v>2683000</v>
      </c>
      <c r="J340" s="5">
        <f t="shared" si="281"/>
        <v>2750000</v>
      </c>
    </row>
    <row r="341" spans="1:10" ht="12.75">
      <c r="A341" s="7" t="s">
        <v>274</v>
      </c>
      <c r="B341" s="4" t="s">
        <v>89</v>
      </c>
      <c r="C341" s="5">
        <f aca="true" t="shared" si="282" ref="C341:J343">C342</f>
        <v>0</v>
      </c>
      <c r="D341" s="5">
        <f t="shared" si="282"/>
        <v>591000</v>
      </c>
      <c r="E341" s="5">
        <f t="shared" si="282"/>
        <v>0</v>
      </c>
      <c r="F341" s="5">
        <f t="shared" si="282"/>
        <v>591000</v>
      </c>
      <c r="G341" s="5">
        <f t="shared" si="282"/>
        <v>591000</v>
      </c>
      <c r="H341" s="5">
        <f t="shared" si="282"/>
        <v>0</v>
      </c>
      <c r="I341" s="5">
        <f t="shared" si="282"/>
        <v>0</v>
      </c>
      <c r="J341" s="5">
        <f t="shared" si="282"/>
        <v>0</v>
      </c>
    </row>
    <row r="342" spans="1:10" ht="12.75">
      <c r="A342" s="7" t="s">
        <v>98</v>
      </c>
      <c r="B342" s="4" t="s">
        <v>99</v>
      </c>
      <c r="C342" s="5">
        <f t="shared" si="282"/>
        <v>0</v>
      </c>
      <c r="D342" s="5">
        <f t="shared" si="282"/>
        <v>591000</v>
      </c>
      <c r="E342" s="5">
        <f t="shared" si="282"/>
        <v>0</v>
      </c>
      <c r="F342" s="5">
        <f t="shared" si="282"/>
        <v>591000</v>
      </c>
      <c r="G342" s="5">
        <f t="shared" si="282"/>
        <v>591000</v>
      </c>
      <c r="H342" s="5">
        <f t="shared" si="282"/>
        <v>0</v>
      </c>
      <c r="I342" s="5">
        <f t="shared" si="282"/>
        <v>0</v>
      </c>
      <c r="J342" s="5">
        <f t="shared" si="282"/>
        <v>0</v>
      </c>
    </row>
    <row r="343" spans="1:10" ht="12.75">
      <c r="A343" s="7" t="s">
        <v>100</v>
      </c>
      <c r="B343" s="4" t="s">
        <v>101</v>
      </c>
      <c r="C343" s="5">
        <f t="shared" si="282"/>
        <v>0</v>
      </c>
      <c r="D343" s="5">
        <f t="shared" si="282"/>
        <v>591000</v>
      </c>
      <c r="E343" s="5">
        <f t="shared" si="282"/>
        <v>0</v>
      </c>
      <c r="F343" s="5">
        <f t="shared" si="282"/>
        <v>591000</v>
      </c>
      <c r="G343" s="5">
        <f t="shared" si="282"/>
        <v>591000</v>
      </c>
      <c r="H343" s="5">
        <f t="shared" si="282"/>
        <v>0</v>
      </c>
      <c r="I343" s="5">
        <f t="shared" si="282"/>
        <v>0</v>
      </c>
      <c r="J343" s="5">
        <f t="shared" si="282"/>
        <v>0</v>
      </c>
    </row>
    <row r="344" spans="1:10" ht="12.75">
      <c r="A344" s="7" t="s">
        <v>102</v>
      </c>
      <c r="B344" s="4" t="s">
        <v>103</v>
      </c>
      <c r="C344" s="5">
        <f aca="true" t="shared" si="283" ref="C344:J344">C346+C345</f>
        <v>0</v>
      </c>
      <c r="D344" s="5">
        <f>D346+D345</f>
        <v>591000</v>
      </c>
      <c r="E344" s="5">
        <f t="shared" si="283"/>
        <v>0</v>
      </c>
      <c r="F344" s="5">
        <f>F346+F345</f>
        <v>591000</v>
      </c>
      <c r="G344" s="5">
        <f t="shared" si="283"/>
        <v>591000</v>
      </c>
      <c r="H344" s="5">
        <f t="shared" si="283"/>
        <v>0</v>
      </c>
      <c r="I344" s="5">
        <f t="shared" si="283"/>
        <v>0</v>
      </c>
      <c r="J344" s="5">
        <f t="shared" si="283"/>
        <v>0</v>
      </c>
    </row>
    <row r="345" spans="1:10" ht="12.75">
      <c r="A345" s="7" t="s">
        <v>106</v>
      </c>
      <c r="B345" s="4" t="s">
        <v>107</v>
      </c>
      <c r="C345" s="5">
        <f aca="true" t="shared" si="284" ref="C345:F346">C707</f>
        <v>0</v>
      </c>
      <c r="D345" s="5">
        <f t="shared" si="284"/>
        <v>0</v>
      </c>
      <c r="E345" s="5">
        <f t="shared" si="284"/>
        <v>0</v>
      </c>
      <c r="F345" s="5">
        <f t="shared" si="284"/>
        <v>0</v>
      </c>
      <c r="G345" s="5">
        <f aca="true" t="shared" si="285" ref="G345:J346">G707</f>
        <v>0</v>
      </c>
      <c r="H345" s="5">
        <f t="shared" si="285"/>
        <v>0</v>
      </c>
      <c r="I345" s="5">
        <f t="shared" si="285"/>
        <v>0</v>
      </c>
      <c r="J345" s="5">
        <f t="shared" si="285"/>
        <v>0</v>
      </c>
    </row>
    <row r="346" spans="1:10" ht="12.75">
      <c r="A346" s="7" t="s">
        <v>110</v>
      </c>
      <c r="B346" s="4" t="s">
        <v>111</v>
      </c>
      <c r="C346" s="5">
        <f t="shared" si="284"/>
        <v>0</v>
      </c>
      <c r="D346" s="5">
        <f t="shared" si="284"/>
        <v>591000</v>
      </c>
      <c r="E346" s="5">
        <f t="shared" si="284"/>
        <v>0</v>
      </c>
      <c r="F346" s="5">
        <f t="shared" si="284"/>
        <v>591000</v>
      </c>
      <c r="G346" s="5">
        <f t="shared" si="285"/>
        <v>591000</v>
      </c>
      <c r="H346" s="5">
        <f t="shared" si="285"/>
        <v>0</v>
      </c>
      <c r="I346" s="5">
        <f t="shared" si="285"/>
        <v>0</v>
      </c>
      <c r="J346" s="5">
        <f t="shared" si="285"/>
        <v>0</v>
      </c>
    </row>
    <row r="347" spans="1:10" ht="26.25">
      <c r="A347" s="7" t="s">
        <v>337</v>
      </c>
      <c r="B347" s="4" t="s">
        <v>141</v>
      </c>
      <c r="C347" s="5">
        <f aca="true" t="shared" si="286" ref="C347:J347">C349+C392</f>
        <v>0</v>
      </c>
      <c r="D347" s="5">
        <f>D349+D392</f>
        <v>735376000</v>
      </c>
      <c r="E347" s="5">
        <f t="shared" si="286"/>
        <v>1188000</v>
      </c>
      <c r="F347" s="5">
        <f>F349+F392</f>
        <v>736564000</v>
      </c>
      <c r="G347" s="5">
        <f t="shared" si="286"/>
        <v>735376000</v>
      </c>
      <c r="H347" s="5">
        <f t="shared" si="286"/>
        <v>785894000</v>
      </c>
      <c r="I347" s="5">
        <f t="shared" si="286"/>
        <v>788181000</v>
      </c>
      <c r="J347" s="5">
        <f t="shared" si="286"/>
        <v>804823000</v>
      </c>
    </row>
    <row r="348" spans="1:10" ht="12.75">
      <c r="A348" s="7" t="s">
        <v>338</v>
      </c>
      <c r="B348" s="4" t="s">
        <v>143</v>
      </c>
      <c r="C348" s="5">
        <f aca="true" t="shared" si="287" ref="C348:J348">C349-C358</f>
        <v>0</v>
      </c>
      <c r="D348" s="5">
        <f>D349-D358</f>
        <v>391596000</v>
      </c>
      <c r="E348" s="5">
        <f t="shared" si="287"/>
        <v>1188000</v>
      </c>
      <c r="F348" s="5">
        <f>F349-F358</f>
        <v>392784000</v>
      </c>
      <c r="G348" s="5">
        <f t="shared" si="287"/>
        <v>391596000</v>
      </c>
      <c r="H348" s="5">
        <f t="shared" si="287"/>
        <v>457384000</v>
      </c>
      <c r="I348" s="5">
        <f t="shared" si="287"/>
        <v>487889000</v>
      </c>
      <c r="J348" s="5">
        <f t="shared" si="287"/>
        <v>500268000</v>
      </c>
    </row>
    <row r="349" spans="1:10" ht="12.75">
      <c r="A349" s="7" t="s">
        <v>144</v>
      </c>
      <c r="B349" s="4" t="s">
        <v>6</v>
      </c>
      <c r="C349" s="5">
        <f aca="true" t="shared" si="288" ref="C349:J349">C350+C365</f>
        <v>0</v>
      </c>
      <c r="D349" s="5">
        <f>D350+D365</f>
        <v>604661000</v>
      </c>
      <c r="E349" s="5">
        <f t="shared" si="288"/>
        <v>1188000</v>
      </c>
      <c r="F349" s="5">
        <f>F350+F365</f>
        <v>605849000</v>
      </c>
      <c r="G349" s="5">
        <f t="shared" si="288"/>
        <v>604661000</v>
      </c>
      <c r="H349" s="5">
        <f t="shared" si="288"/>
        <v>621819000</v>
      </c>
      <c r="I349" s="5">
        <f t="shared" si="288"/>
        <v>619675000</v>
      </c>
      <c r="J349" s="5">
        <f t="shared" si="288"/>
        <v>632105000</v>
      </c>
    </row>
    <row r="350" spans="1:10" ht="12.75">
      <c r="A350" s="7" t="s">
        <v>145</v>
      </c>
      <c r="B350" s="4" t="s">
        <v>146</v>
      </c>
      <c r="C350" s="5">
        <f aca="true" t="shared" si="289" ref="C350:J350">C351+C357</f>
        <v>0</v>
      </c>
      <c r="D350" s="5">
        <f>D351+D357</f>
        <v>340930000</v>
      </c>
      <c r="E350" s="5">
        <f t="shared" si="289"/>
        <v>0</v>
      </c>
      <c r="F350" s="5">
        <f>F351+F357</f>
        <v>340930000</v>
      </c>
      <c r="G350" s="5">
        <f t="shared" si="289"/>
        <v>340930000</v>
      </c>
      <c r="H350" s="5">
        <f t="shared" si="289"/>
        <v>333630000</v>
      </c>
      <c r="I350" s="5">
        <f t="shared" si="289"/>
        <v>323707000</v>
      </c>
      <c r="J350" s="5">
        <f t="shared" si="289"/>
        <v>328736000</v>
      </c>
    </row>
    <row r="351" spans="1:10" ht="26.25">
      <c r="A351" s="7" t="s">
        <v>147</v>
      </c>
      <c r="B351" s="4" t="s">
        <v>148</v>
      </c>
      <c r="C351" s="5">
        <f aca="true" t="shared" si="290" ref="C351:J352">C352</f>
        <v>0</v>
      </c>
      <c r="D351" s="5">
        <f t="shared" si="290"/>
        <v>126445000</v>
      </c>
      <c r="E351" s="5">
        <f t="shared" si="290"/>
        <v>0</v>
      </c>
      <c r="F351" s="5">
        <f t="shared" si="290"/>
        <v>126445000</v>
      </c>
      <c r="G351" s="5">
        <f t="shared" si="290"/>
        <v>126445000</v>
      </c>
      <c r="H351" s="5">
        <f t="shared" si="290"/>
        <v>167658000</v>
      </c>
      <c r="I351" s="5">
        <f t="shared" si="290"/>
        <v>190342000</v>
      </c>
      <c r="J351" s="5">
        <f t="shared" si="290"/>
        <v>195281000</v>
      </c>
    </row>
    <row r="352" spans="1:10" ht="26.25">
      <c r="A352" s="7" t="s">
        <v>149</v>
      </c>
      <c r="B352" s="4" t="s">
        <v>150</v>
      </c>
      <c r="C352" s="5">
        <f t="shared" si="290"/>
        <v>0</v>
      </c>
      <c r="D352" s="5">
        <f t="shared" si="290"/>
        <v>126445000</v>
      </c>
      <c r="E352" s="5">
        <f t="shared" si="290"/>
        <v>0</v>
      </c>
      <c r="F352" s="5">
        <f t="shared" si="290"/>
        <v>126445000</v>
      </c>
      <c r="G352" s="5">
        <f t="shared" si="290"/>
        <v>126445000</v>
      </c>
      <c r="H352" s="5">
        <f t="shared" si="290"/>
        <v>167658000</v>
      </c>
      <c r="I352" s="5">
        <f t="shared" si="290"/>
        <v>190342000</v>
      </c>
      <c r="J352" s="5">
        <f t="shared" si="290"/>
        <v>195281000</v>
      </c>
    </row>
    <row r="353" spans="1:10" ht="26.25">
      <c r="A353" s="7" t="s">
        <v>151</v>
      </c>
      <c r="B353" s="4" t="s">
        <v>152</v>
      </c>
      <c r="C353" s="5">
        <f>C354+C355</f>
        <v>0</v>
      </c>
      <c r="D353" s="5">
        <f>D354+D355+D356</f>
        <v>126445000</v>
      </c>
      <c r="E353" s="5">
        <f aca="true" t="shared" si="291" ref="E353:J353">E354+E355+E356</f>
        <v>0</v>
      </c>
      <c r="F353" s="5">
        <f>F354+F355+F356</f>
        <v>126445000</v>
      </c>
      <c r="G353" s="5">
        <f t="shared" si="291"/>
        <v>126445000</v>
      </c>
      <c r="H353" s="5">
        <f t="shared" si="291"/>
        <v>167658000</v>
      </c>
      <c r="I353" s="5">
        <f t="shared" si="291"/>
        <v>190342000</v>
      </c>
      <c r="J353" s="5">
        <f t="shared" si="291"/>
        <v>195281000</v>
      </c>
    </row>
    <row r="354" spans="1:10" ht="12.75">
      <c r="A354" s="7" t="s">
        <v>153</v>
      </c>
      <c r="B354" s="4" t="s">
        <v>154</v>
      </c>
      <c r="C354" s="5">
        <f>'sursa 02'!C340</f>
        <v>0</v>
      </c>
      <c r="D354" s="5">
        <f>'sursa 02'!D340</f>
        <v>110916000</v>
      </c>
      <c r="E354" s="5">
        <f>'sursa 02'!E340</f>
        <v>0</v>
      </c>
      <c r="F354" s="5">
        <f>'sursa 02'!F340</f>
        <v>110916000</v>
      </c>
      <c r="G354" s="5">
        <f>'sursa 02'!G340</f>
        <v>110916000</v>
      </c>
      <c r="H354" s="5">
        <f>'sursa 02'!H340</f>
        <v>123257000</v>
      </c>
      <c r="I354" s="5">
        <f>'sursa 02'!I340</f>
        <v>143240000</v>
      </c>
      <c r="J354" s="5">
        <f>'sursa 02'!J340</f>
        <v>148179000</v>
      </c>
    </row>
    <row r="355" spans="1:10" ht="26.25">
      <c r="A355" s="7" t="s">
        <v>155</v>
      </c>
      <c r="B355" s="4" t="s">
        <v>156</v>
      </c>
      <c r="C355" s="5">
        <f>'sursa 02'!C341</f>
        <v>0</v>
      </c>
      <c r="D355" s="5">
        <f>'sursa 02'!D341</f>
        <v>15529000</v>
      </c>
      <c r="E355" s="5">
        <f>'sursa 02'!E341</f>
        <v>0</v>
      </c>
      <c r="F355" s="5">
        <f>'sursa 02'!F341</f>
        <v>15529000</v>
      </c>
      <c r="G355" s="5">
        <f>'sursa 02'!G341</f>
        <v>15529000</v>
      </c>
      <c r="H355" s="5">
        <f>'sursa 02'!H341</f>
        <v>29697000</v>
      </c>
      <c r="I355" s="5">
        <f>'sursa 02'!I341</f>
        <v>32398000</v>
      </c>
      <c r="J355" s="5">
        <f>'sursa 02'!J341</f>
        <v>32398000</v>
      </c>
    </row>
    <row r="356" spans="1:10" ht="26.25">
      <c r="A356" s="7" t="s">
        <v>438</v>
      </c>
      <c r="B356" s="22" t="s">
        <v>439</v>
      </c>
      <c r="C356" s="5"/>
      <c r="D356" s="5">
        <f>'sursa 02'!D342</f>
        <v>0</v>
      </c>
      <c r="E356" s="5">
        <f>'sursa 02'!E342</f>
        <v>0</v>
      </c>
      <c r="F356" s="5">
        <f>'sursa 02'!F342</f>
        <v>0</v>
      </c>
      <c r="G356" s="5">
        <f>'sursa 02'!G342</f>
        <v>0</v>
      </c>
      <c r="H356" s="5">
        <f>'sursa 02'!H342</f>
        <v>14704000</v>
      </c>
      <c r="I356" s="5">
        <f>'sursa 02'!I342</f>
        <v>14704000</v>
      </c>
      <c r="J356" s="5">
        <f>'sursa 02'!J342</f>
        <v>14704000</v>
      </c>
    </row>
    <row r="357" spans="1:10" ht="26.25">
      <c r="A357" s="7" t="s">
        <v>157</v>
      </c>
      <c r="B357" s="4" t="s">
        <v>158</v>
      </c>
      <c r="C357" s="5">
        <f aca="true" t="shared" si="292" ref="C357:J357">C358+C362</f>
        <v>0</v>
      </c>
      <c r="D357" s="5">
        <f>D358+D362</f>
        <v>214485000</v>
      </c>
      <c r="E357" s="5">
        <f t="shared" si="292"/>
        <v>0</v>
      </c>
      <c r="F357" s="5">
        <f>F358+F362</f>
        <v>214485000</v>
      </c>
      <c r="G357" s="5">
        <f t="shared" si="292"/>
        <v>214485000</v>
      </c>
      <c r="H357" s="5">
        <f t="shared" si="292"/>
        <v>165972000</v>
      </c>
      <c r="I357" s="5">
        <f t="shared" si="292"/>
        <v>133365000</v>
      </c>
      <c r="J357" s="5">
        <f t="shared" si="292"/>
        <v>133455000</v>
      </c>
    </row>
    <row r="358" spans="1:10" ht="26.25">
      <c r="A358" s="7" t="s">
        <v>159</v>
      </c>
      <c r="B358" s="4" t="s">
        <v>160</v>
      </c>
      <c r="C358" s="5">
        <f aca="true" t="shared" si="293" ref="C358:J358">C359+C360+C361</f>
        <v>0</v>
      </c>
      <c r="D358" s="5">
        <f>D359+D360+D361</f>
        <v>213065000</v>
      </c>
      <c r="E358" s="5">
        <f t="shared" si="293"/>
        <v>0</v>
      </c>
      <c r="F358" s="5">
        <f>F359+F360+F361</f>
        <v>213065000</v>
      </c>
      <c r="G358" s="5">
        <f t="shared" si="293"/>
        <v>213065000</v>
      </c>
      <c r="H358" s="5">
        <f t="shared" si="293"/>
        <v>164435000</v>
      </c>
      <c r="I358" s="5">
        <f t="shared" si="293"/>
        <v>131786000</v>
      </c>
      <c r="J358" s="5">
        <f t="shared" si="293"/>
        <v>131837000</v>
      </c>
    </row>
    <row r="359" spans="1:10" ht="26.25">
      <c r="A359" s="7" t="s">
        <v>161</v>
      </c>
      <c r="B359" s="4" t="s">
        <v>162</v>
      </c>
      <c r="C359" s="5">
        <f>'sursa 02'!C345</f>
        <v>0</v>
      </c>
      <c r="D359" s="5">
        <f>'sursa 02'!D345</f>
        <v>121480000</v>
      </c>
      <c r="E359" s="5">
        <f>'sursa 02'!E345</f>
        <v>0</v>
      </c>
      <c r="F359" s="5">
        <f>'sursa 02'!F345</f>
        <v>121480000</v>
      </c>
      <c r="G359" s="5">
        <f>'sursa 02'!G345</f>
        <v>121480000</v>
      </c>
      <c r="H359" s="5">
        <f>'sursa 02'!H345</f>
        <v>127450000</v>
      </c>
      <c r="I359" s="5">
        <f>'sursa 02'!I345</f>
        <v>112289000</v>
      </c>
      <c r="J359" s="5">
        <f>'sursa 02'!J345</f>
        <v>112340000</v>
      </c>
    </row>
    <row r="360" spans="1:10" ht="12.75">
      <c r="A360" s="7" t="s">
        <v>163</v>
      </c>
      <c r="B360" s="4" t="s">
        <v>164</v>
      </c>
      <c r="C360" s="5">
        <f>'sursa 02'!C346</f>
        <v>0</v>
      </c>
      <c r="D360" s="5">
        <f>'sursa 02'!D346</f>
        <v>12500000</v>
      </c>
      <c r="E360" s="5">
        <f>'sursa 02'!E346</f>
        <v>0</v>
      </c>
      <c r="F360" s="5">
        <f>'sursa 02'!F346</f>
        <v>12500000</v>
      </c>
      <c r="G360" s="5">
        <f>'sursa 02'!G346</f>
        <v>12500000</v>
      </c>
      <c r="H360" s="5">
        <f>'sursa 02'!H346</f>
        <v>12500000</v>
      </c>
      <c r="I360" s="5">
        <f>'sursa 02'!I346</f>
        <v>12500000</v>
      </c>
      <c r="J360" s="5">
        <f>'sursa 02'!J346</f>
        <v>12500000</v>
      </c>
    </row>
    <row r="361" spans="1:10" ht="26.25">
      <c r="A361" s="7" t="s">
        <v>165</v>
      </c>
      <c r="B361" s="4" t="s">
        <v>166</v>
      </c>
      <c r="C361" s="5">
        <f>'sursa 02'!C347</f>
        <v>0</v>
      </c>
      <c r="D361" s="5">
        <f>'sursa 02'!D347</f>
        <v>79085000</v>
      </c>
      <c r="E361" s="5">
        <f>'sursa 02'!E347</f>
        <v>0</v>
      </c>
      <c r="F361" s="5">
        <f>'sursa 02'!F347</f>
        <v>79085000</v>
      </c>
      <c r="G361" s="5">
        <f>'sursa 02'!G347</f>
        <v>79085000</v>
      </c>
      <c r="H361" s="5">
        <f>'sursa 02'!H347</f>
        <v>24485000</v>
      </c>
      <c r="I361" s="5">
        <f>'sursa 02'!I347</f>
        <v>6997000</v>
      </c>
      <c r="J361" s="5">
        <f>'sursa 02'!J347</f>
        <v>6997000</v>
      </c>
    </row>
    <row r="362" spans="1:10" ht="26.25">
      <c r="A362" s="7" t="s">
        <v>167</v>
      </c>
      <c r="B362" s="4" t="s">
        <v>168</v>
      </c>
      <c r="C362" s="5">
        <f aca="true" t="shared" si="294" ref="C362:J362">C363+C364</f>
        <v>0</v>
      </c>
      <c r="D362" s="5">
        <f>D363+D364</f>
        <v>1420000</v>
      </c>
      <c r="E362" s="5">
        <f t="shared" si="294"/>
        <v>0</v>
      </c>
      <c r="F362" s="5">
        <f>F363+F364</f>
        <v>1420000</v>
      </c>
      <c r="G362" s="5">
        <f t="shared" si="294"/>
        <v>1420000</v>
      </c>
      <c r="H362" s="5">
        <f t="shared" si="294"/>
        <v>1537000</v>
      </c>
      <c r="I362" s="5">
        <f t="shared" si="294"/>
        <v>1579000</v>
      </c>
      <c r="J362" s="5">
        <f t="shared" si="294"/>
        <v>1618000</v>
      </c>
    </row>
    <row r="363" spans="1:10" ht="26.25">
      <c r="A363" s="7" t="s">
        <v>169</v>
      </c>
      <c r="B363" s="4" t="s">
        <v>170</v>
      </c>
      <c r="C363" s="5">
        <f>'sursa 02'!C349</f>
        <v>0</v>
      </c>
      <c r="D363" s="5">
        <f>'sursa 02'!D349</f>
        <v>100000</v>
      </c>
      <c r="E363" s="5">
        <f>'sursa 02'!E349</f>
        <v>0</v>
      </c>
      <c r="F363" s="5">
        <f>'sursa 02'!F349</f>
        <v>100000</v>
      </c>
      <c r="G363" s="5">
        <f>'sursa 02'!G349</f>
        <v>100000</v>
      </c>
      <c r="H363" s="5">
        <f>'sursa 02'!H349</f>
        <v>108000</v>
      </c>
      <c r="I363" s="5">
        <f>'sursa 02'!I349</f>
        <v>111000</v>
      </c>
      <c r="J363" s="5">
        <f>'sursa 02'!J349</f>
        <v>114000</v>
      </c>
    </row>
    <row r="364" spans="1:10" ht="26.25">
      <c r="A364" s="7" t="s">
        <v>171</v>
      </c>
      <c r="B364" s="4" t="s">
        <v>172</v>
      </c>
      <c r="C364" s="5">
        <f>'sursa 02'!C350</f>
        <v>0</v>
      </c>
      <c r="D364" s="5">
        <f>'sursa 02'!D350</f>
        <v>1320000</v>
      </c>
      <c r="E364" s="5">
        <f>'sursa 02'!E350</f>
        <v>0</v>
      </c>
      <c r="F364" s="5">
        <f>'sursa 02'!F350</f>
        <v>1320000</v>
      </c>
      <c r="G364" s="5">
        <f>'sursa 02'!G350</f>
        <v>1320000</v>
      </c>
      <c r="H364" s="5">
        <f>'sursa 02'!H350</f>
        <v>1429000</v>
      </c>
      <c r="I364" s="5">
        <f>'sursa 02'!I350</f>
        <v>1468000</v>
      </c>
      <c r="J364" s="5">
        <f>'sursa 02'!J350</f>
        <v>1504000</v>
      </c>
    </row>
    <row r="365" spans="1:10" ht="12.75">
      <c r="A365" s="7" t="s">
        <v>173</v>
      </c>
      <c r="B365" s="4" t="s">
        <v>8</v>
      </c>
      <c r="C365" s="5">
        <f aca="true" t="shared" si="295" ref="C365:J365">C366+C371</f>
        <v>0</v>
      </c>
      <c r="D365" s="5">
        <f>D366+D371</f>
        <v>263731000</v>
      </c>
      <c r="E365" s="5">
        <f t="shared" si="295"/>
        <v>1188000</v>
      </c>
      <c r="F365" s="5">
        <f>F366+F371</f>
        <v>264919000</v>
      </c>
      <c r="G365" s="5">
        <f t="shared" si="295"/>
        <v>263731000</v>
      </c>
      <c r="H365" s="5">
        <f t="shared" si="295"/>
        <v>288189000</v>
      </c>
      <c r="I365" s="5">
        <f t="shared" si="295"/>
        <v>295968000</v>
      </c>
      <c r="J365" s="5">
        <f t="shared" si="295"/>
        <v>303369000</v>
      </c>
    </row>
    <row r="366" spans="1:10" ht="12.75">
      <c r="A366" s="7" t="s">
        <v>174</v>
      </c>
      <c r="B366" s="4" t="s">
        <v>10</v>
      </c>
      <c r="C366" s="5">
        <f aca="true" t="shared" si="296" ref="C366:J368">C367</f>
        <v>0</v>
      </c>
      <c r="D366" s="5">
        <f t="shared" si="296"/>
        <v>1000000</v>
      </c>
      <c r="E366" s="5">
        <f t="shared" si="296"/>
        <v>0</v>
      </c>
      <c r="F366" s="5">
        <f t="shared" si="296"/>
        <v>1000000</v>
      </c>
      <c r="G366" s="5">
        <f t="shared" si="296"/>
        <v>1000000</v>
      </c>
      <c r="H366" s="5">
        <f t="shared" si="296"/>
        <v>1138000</v>
      </c>
      <c r="I366" s="5">
        <f t="shared" si="296"/>
        <v>1169000</v>
      </c>
      <c r="J366" s="5">
        <f t="shared" si="296"/>
        <v>1198000</v>
      </c>
    </row>
    <row r="367" spans="1:10" ht="26.25">
      <c r="A367" s="7" t="s">
        <v>175</v>
      </c>
      <c r="B367" s="4" t="s">
        <v>176</v>
      </c>
      <c r="C367" s="5">
        <f aca="true" t="shared" si="297" ref="C367:J367">C368+C370</f>
        <v>0</v>
      </c>
      <c r="D367" s="5">
        <f>D368+D370</f>
        <v>1000000</v>
      </c>
      <c r="E367" s="5">
        <f t="shared" si="297"/>
        <v>0</v>
      </c>
      <c r="F367" s="5">
        <f>F368+F370</f>
        <v>1000000</v>
      </c>
      <c r="G367" s="5">
        <f t="shared" si="297"/>
        <v>1000000</v>
      </c>
      <c r="H367" s="5">
        <f t="shared" si="297"/>
        <v>1138000</v>
      </c>
      <c r="I367" s="5">
        <f t="shared" si="297"/>
        <v>1169000</v>
      </c>
      <c r="J367" s="5">
        <f t="shared" si="297"/>
        <v>1198000</v>
      </c>
    </row>
    <row r="368" spans="1:10" ht="12.75">
      <c r="A368" s="7" t="s">
        <v>177</v>
      </c>
      <c r="B368" s="4" t="s">
        <v>178</v>
      </c>
      <c r="C368" s="5">
        <f t="shared" si="296"/>
        <v>0</v>
      </c>
      <c r="D368" s="5">
        <f t="shared" si="296"/>
        <v>1000000</v>
      </c>
      <c r="E368" s="5">
        <f t="shared" si="296"/>
        <v>0</v>
      </c>
      <c r="F368" s="5">
        <f t="shared" si="296"/>
        <v>1000000</v>
      </c>
      <c r="G368" s="5">
        <f t="shared" si="296"/>
        <v>1000000</v>
      </c>
      <c r="H368" s="5">
        <f t="shared" si="296"/>
        <v>1138000</v>
      </c>
      <c r="I368" s="5">
        <f t="shared" si="296"/>
        <v>1169000</v>
      </c>
      <c r="J368" s="5">
        <f t="shared" si="296"/>
        <v>1198000</v>
      </c>
    </row>
    <row r="369" spans="1:10" ht="12.75">
      <c r="A369" s="7" t="s">
        <v>15</v>
      </c>
      <c r="B369" s="4" t="s">
        <v>179</v>
      </c>
      <c r="C369" s="5">
        <f>'sursa 02'!C355+'sursa 10'!C107</f>
        <v>0</v>
      </c>
      <c r="D369" s="5">
        <f>'sursa 02'!D355+'sursa 10'!D107</f>
        <v>1000000</v>
      </c>
      <c r="E369" s="5">
        <f>'sursa 02'!E355+'sursa 10'!E107</f>
        <v>0</v>
      </c>
      <c r="F369" s="5">
        <f>'sursa 02'!F355+'sursa 10'!F107</f>
        <v>1000000</v>
      </c>
      <c r="G369" s="5">
        <f>'sursa 02'!G355+'sursa 10'!G107</f>
        <v>1000000</v>
      </c>
      <c r="H369" s="5">
        <f>'sursa 02'!H355+'sursa 10'!H107</f>
        <v>1138000</v>
      </c>
      <c r="I369" s="5">
        <f>'sursa 02'!I355+'sursa 10'!I107</f>
        <v>1169000</v>
      </c>
      <c r="J369" s="5">
        <f>'sursa 02'!J355+'sursa 10'!J107</f>
        <v>1198000</v>
      </c>
    </row>
    <row r="370" spans="1:10" ht="14.25">
      <c r="A370" s="7" t="s">
        <v>421</v>
      </c>
      <c r="B370" s="4" t="s">
        <v>422</v>
      </c>
      <c r="C370" s="5">
        <f>'sursa 10'!C108</f>
        <v>0</v>
      </c>
      <c r="D370" s="5">
        <f>'sursa 10'!D108</f>
        <v>0</v>
      </c>
      <c r="E370" s="5">
        <f>'sursa 10'!E108</f>
        <v>0</v>
      </c>
      <c r="F370" s="5">
        <f>'sursa 10'!F108</f>
        <v>0</v>
      </c>
      <c r="G370" s="5">
        <f>'sursa 10'!G108</f>
        <v>0</v>
      </c>
      <c r="H370" s="5">
        <f>'sursa 10'!H108</f>
        <v>0</v>
      </c>
      <c r="I370" s="5">
        <f>'sursa 10'!I108</f>
        <v>0</v>
      </c>
      <c r="J370" s="5">
        <f>'sursa 10'!J108</f>
        <v>0</v>
      </c>
    </row>
    <row r="371" spans="1:10" ht="26.25">
      <c r="A371" s="7" t="s">
        <v>180</v>
      </c>
      <c r="B371" s="4" t="s">
        <v>18</v>
      </c>
      <c r="C371" s="5">
        <f aca="true" t="shared" si="298" ref="C371:J371">C372+C381+C385+C388</f>
        <v>0</v>
      </c>
      <c r="D371" s="5">
        <f>D372+D381+D385+D388</f>
        <v>262731000</v>
      </c>
      <c r="E371" s="5">
        <f t="shared" si="298"/>
        <v>1188000</v>
      </c>
      <c r="F371" s="5">
        <f>F372+F381+F385+F388</f>
        <v>263919000</v>
      </c>
      <c r="G371" s="5">
        <f t="shared" si="298"/>
        <v>262731000</v>
      </c>
      <c r="H371" s="5">
        <f t="shared" si="298"/>
        <v>287051000</v>
      </c>
      <c r="I371" s="5">
        <f t="shared" si="298"/>
        <v>294799000</v>
      </c>
      <c r="J371" s="5">
        <f t="shared" si="298"/>
        <v>302171000</v>
      </c>
    </row>
    <row r="372" spans="1:10" ht="39">
      <c r="A372" s="7" t="s">
        <v>339</v>
      </c>
      <c r="B372" s="4" t="s">
        <v>182</v>
      </c>
      <c r="C372" s="5">
        <f aca="true" t="shared" si="299" ref="C372:J372">C373+C375+C376+C377+C379+C380+C374+C378</f>
        <v>0</v>
      </c>
      <c r="D372" s="5">
        <f>D373+D375+D376+D377+D379+D380+D374+D378</f>
        <v>265108000</v>
      </c>
      <c r="E372" s="5">
        <f t="shared" si="299"/>
        <v>0</v>
      </c>
      <c r="F372" s="5">
        <f>F373+F375+F376+F377+F379+F380+F374+F378</f>
        <v>265108000</v>
      </c>
      <c r="G372" s="5">
        <f t="shared" si="299"/>
        <v>265108000</v>
      </c>
      <c r="H372" s="5">
        <f t="shared" si="299"/>
        <v>269619000</v>
      </c>
      <c r="I372" s="5">
        <f t="shared" si="299"/>
        <v>276897000</v>
      </c>
      <c r="J372" s="5">
        <f t="shared" si="299"/>
        <v>283821000</v>
      </c>
    </row>
    <row r="373" spans="1:10" ht="14.25">
      <c r="A373" s="7" t="s">
        <v>21</v>
      </c>
      <c r="B373" s="4" t="s">
        <v>22</v>
      </c>
      <c r="C373" s="5">
        <f>'sursa 10'!C111</f>
        <v>0</v>
      </c>
      <c r="D373" s="5">
        <f>'sursa 10'!D111</f>
        <v>2137000</v>
      </c>
      <c r="E373" s="5">
        <f>'sursa 10'!E111</f>
        <v>0</v>
      </c>
      <c r="F373" s="5">
        <f>'sursa 10'!F111</f>
        <v>2137000</v>
      </c>
      <c r="G373" s="5">
        <f>'sursa 10'!G111</f>
        <v>2137000</v>
      </c>
      <c r="H373" s="5">
        <f>'sursa 10'!H111</f>
        <v>2401000</v>
      </c>
      <c r="I373" s="5">
        <f>'sursa 10'!I111</f>
        <v>2466000</v>
      </c>
      <c r="J373" s="5">
        <f>'sursa 10'!J111</f>
        <v>2528000</v>
      </c>
    </row>
    <row r="374" spans="1:10" ht="27">
      <c r="A374" s="7" t="s">
        <v>372</v>
      </c>
      <c r="B374" s="4" t="s">
        <v>373</v>
      </c>
      <c r="C374" s="5">
        <f>'sursa 10'!C112</f>
        <v>0</v>
      </c>
      <c r="D374" s="5">
        <f>'sursa 10'!D112</f>
        <v>0</v>
      </c>
      <c r="E374" s="5">
        <f>'sursa 10'!E112</f>
        <v>0</v>
      </c>
      <c r="F374" s="5">
        <f>'sursa 10'!F112</f>
        <v>0</v>
      </c>
      <c r="G374" s="5">
        <f>'sursa 10'!G112</f>
        <v>0</v>
      </c>
      <c r="H374" s="5">
        <f>'sursa 10'!H112</f>
        <v>0</v>
      </c>
      <c r="I374" s="5">
        <f>'sursa 10'!I112</f>
        <v>0</v>
      </c>
      <c r="J374" s="5">
        <f>'sursa 10'!J112</f>
        <v>0</v>
      </c>
    </row>
    <row r="375" spans="1:10" ht="12.75">
      <c r="A375" s="7" t="s">
        <v>340</v>
      </c>
      <c r="B375" s="4" t="s">
        <v>184</v>
      </c>
      <c r="C375" s="5">
        <f>'sursa 02'!C358</f>
        <v>0</v>
      </c>
      <c r="D375" s="5">
        <f>'sursa 02'!D358</f>
        <v>2800000</v>
      </c>
      <c r="E375" s="5">
        <f>'sursa 02'!E358</f>
        <v>0</v>
      </c>
      <c r="F375" s="5">
        <f>'sursa 02'!F358</f>
        <v>2800000</v>
      </c>
      <c r="G375" s="5">
        <f>'sursa 02'!G358</f>
        <v>2800000</v>
      </c>
      <c r="H375" s="5">
        <f>'sursa 02'!H358</f>
        <v>3031000</v>
      </c>
      <c r="I375" s="5">
        <f>'sursa 02'!I358</f>
        <v>3113000</v>
      </c>
      <c r="J375" s="5">
        <f>'sursa 02'!J358</f>
        <v>3191000</v>
      </c>
    </row>
    <row r="376" spans="1:10" ht="14.25">
      <c r="A376" s="7" t="s">
        <v>23</v>
      </c>
      <c r="B376" s="4" t="s">
        <v>24</v>
      </c>
      <c r="C376" s="5">
        <f>'sursa 10'!C113</f>
        <v>0</v>
      </c>
      <c r="D376" s="5">
        <f>'sursa 10'!D113</f>
        <v>1000</v>
      </c>
      <c r="E376" s="5">
        <f>'sursa 10'!E113</f>
        <v>0</v>
      </c>
      <c r="F376" s="5">
        <f>'sursa 10'!F113</f>
        <v>1000</v>
      </c>
      <c r="G376" s="5">
        <f>'sursa 10'!G113</f>
        <v>1000</v>
      </c>
      <c r="H376" s="5">
        <f>'sursa 10'!H113</f>
        <v>68000</v>
      </c>
      <c r="I376" s="5">
        <f>'sursa 10'!I113</f>
        <v>70000</v>
      </c>
      <c r="J376" s="5">
        <f>'sursa 10'!J113</f>
        <v>72000</v>
      </c>
    </row>
    <row r="377" spans="1:10" ht="27">
      <c r="A377" s="7" t="s">
        <v>25</v>
      </c>
      <c r="B377" s="4" t="s">
        <v>26</v>
      </c>
      <c r="C377" s="5">
        <f>'sursa 10'!C114</f>
        <v>0</v>
      </c>
      <c r="D377" s="5">
        <f>'sursa 10'!D114</f>
        <v>188218000</v>
      </c>
      <c r="E377" s="5">
        <f>'sursa 10'!E114</f>
        <v>0</v>
      </c>
      <c r="F377" s="5">
        <f>'sursa 10'!F114</f>
        <v>188218000</v>
      </c>
      <c r="G377" s="5">
        <f>'sursa 10'!G114</f>
        <v>188218000</v>
      </c>
      <c r="H377" s="5">
        <f>'sursa 10'!H114</f>
        <v>182054000</v>
      </c>
      <c r="I377" s="5">
        <f>'sursa 10'!I114</f>
        <v>186968000</v>
      </c>
      <c r="J377" s="5">
        <f>'sursa 10'!J114</f>
        <v>191644000</v>
      </c>
    </row>
    <row r="378" spans="1:10" ht="26.25">
      <c r="A378" s="7" t="s">
        <v>389</v>
      </c>
      <c r="B378" s="4" t="s">
        <v>390</v>
      </c>
      <c r="C378" s="5">
        <f>'sursa 02'!C359</f>
        <v>0</v>
      </c>
      <c r="D378" s="5">
        <f>'sursa 02'!D359</f>
        <v>0</v>
      </c>
      <c r="E378" s="5">
        <f>'sursa 02'!E359</f>
        <v>0</v>
      </c>
      <c r="F378" s="5">
        <f>'sursa 02'!F359</f>
        <v>0</v>
      </c>
      <c r="G378" s="5">
        <f>'sursa 02'!G359</f>
        <v>0</v>
      </c>
      <c r="H378" s="5">
        <f>'sursa 02'!H359</f>
        <v>1260000</v>
      </c>
      <c r="I378" s="5">
        <f>'sursa 02'!I359</f>
        <v>1294000</v>
      </c>
      <c r="J378" s="5">
        <f>'sursa 02'!J359</f>
        <v>1327000</v>
      </c>
    </row>
    <row r="379" spans="1:10" ht="27">
      <c r="A379" s="7" t="s">
        <v>27</v>
      </c>
      <c r="B379" s="4" t="s">
        <v>28</v>
      </c>
      <c r="C379" s="5">
        <f>'sursa 10'!C115</f>
        <v>0</v>
      </c>
      <c r="D379" s="5">
        <f>'sursa 10'!D115</f>
        <v>69902000</v>
      </c>
      <c r="E379" s="5">
        <f>'sursa 10'!E115</f>
        <v>0</v>
      </c>
      <c r="F379" s="5">
        <f>'sursa 10'!F115</f>
        <v>69902000</v>
      </c>
      <c r="G379" s="5">
        <f>'sursa 10'!G115</f>
        <v>69902000</v>
      </c>
      <c r="H379" s="5">
        <f>'sursa 10'!H115-4000</f>
        <v>78833000</v>
      </c>
      <c r="I379" s="5">
        <f>'sursa 10'!I115-6000</f>
        <v>80960000</v>
      </c>
      <c r="J379" s="5">
        <f>'sursa 10'!J115-7000</f>
        <v>82966000</v>
      </c>
    </row>
    <row r="380" spans="1:10" ht="14.25">
      <c r="A380" s="7" t="s">
        <v>29</v>
      </c>
      <c r="B380" s="4" t="s">
        <v>30</v>
      </c>
      <c r="C380" s="5">
        <f>'sursa 10'!C116</f>
        <v>0</v>
      </c>
      <c r="D380" s="5">
        <f>'sursa 10'!D116</f>
        <v>2050000</v>
      </c>
      <c r="E380" s="5">
        <f>'sursa 10'!E116</f>
        <v>0</v>
      </c>
      <c r="F380" s="5">
        <f>'sursa 10'!F116</f>
        <v>2050000</v>
      </c>
      <c r="G380" s="5">
        <f>'sursa 10'!G116</f>
        <v>2050000</v>
      </c>
      <c r="H380" s="5">
        <f>'sursa 10'!H116</f>
        <v>1972000</v>
      </c>
      <c r="I380" s="5">
        <f>'sursa 10'!I116</f>
        <v>2026000</v>
      </c>
      <c r="J380" s="5">
        <f>'sursa 10'!J116</f>
        <v>2093000</v>
      </c>
    </row>
    <row r="381" spans="1:10" ht="26.25">
      <c r="A381" s="7" t="s">
        <v>185</v>
      </c>
      <c r="B381" s="4" t="s">
        <v>186</v>
      </c>
      <c r="C381" s="5">
        <f aca="true" t="shared" si="300" ref="C381:J381">C382+C384</f>
        <v>0</v>
      </c>
      <c r="D381" s="5">
        <f>D382+D384</f>
        <v>10000</v>
      </c>
      <c r="E381" s="5">
        <f t="shared" si="300"/>
        <v>0</v>
      </c>
      <c r="F381" s="5">
        <f>F382+F384</f>
        <v>10000</v>
      </c>
      <c r="G381" s="5">
        <f t="shared" si="300"/>
        <v>10000</v>
      </c>
      <c r="H381" s="5">
        <f t="shared" si="300"/>
        <v>263000</v>
      </c>
      <c r="I381" s="5">
        <f t="shared" si="300"/>
        <v>270000</v>
      </c>
      <c r="J381" s="5">
        <f t="shared" si="300"/>
        <v>277000</v>
      </c>
    </row>
    <row r="382" spans="1:10" ht="26.25">
      <c r="A382" s="7" t="s">
        <v>187</v>
      </c>
      <c r="B382" s="4" t="s">
        <v>188</v>
      </c>
      <c r="C382" s="5">
        <f aca="true" t="shared" si="301" ref="C382:J382">C383</f>
        <v>0</v>
      </c>
      <c r="D382" s="5">
        <f t="shared" si="301"/>
        <v>10000</v>
      </c>
      <c r="E382" s="5">
        <f t="shared" si="301"/>
        <v>0</v>
      </c>
      <c r="F382" s="5">
        <f t="shared" si="301"/>
        <v>10000</v>
      </c>
      <c r="G382" s="5">
        <f t="shared" si="301"/>
        <v>10000</v>
      </c>
      <c r="H382" s="5">
        <f t="shared" si="301"/>
        <v>263000</v>
      </c>
      <c r="I382" s="5">
        <f t="shared" si="301"/>
        <v>270000</v>
      </c>
      <c r="J382" s="5">
        <f t="shared" si="301"/>
        <v>277000</v>
      </c>
    </row>
    <row r="383" spans="1:10" ht="26.25">
      <c r="A383" s="7" t="s">
        <v>189</v>
      </c>
      <c r="B383" s="4" t="s">
        <v>190</v>
      </c>
      <c r="C383" s="5">
        <f>'sursa 02'!C362</f>
        <v>0</v>
      </c>
      <c r="D383" s="5">
        <f>'sursa 02'!D362</f>
        <v>10000</v>
      </c>
      <c r="E383" s="5">
        <f>'sursa 02'!E362</f>
        <v>0</v>
      </c>
      <c r="F383" s="5">
        <f>'sursa 02'!F362</f>
        <v>10000</v>
      </c>
      <c r="G383" s="5">
        <f>'sursa 02'!G362</f>
        <v>10000</v>
      </c>
      <c r="H383" s="5">
        <f>'sursa 02'!H362</f>
        <v>263000</v>
      </c>
      <c r="I383" s="5">
        <f>'sursa 02'!I362</f>
        <v>270000</v>
      </c>
      <c r="J383" s="5">
        <f>'sursa 02'!J362</f>
        <v>277000</v>
      </c>
    </row>
    <row r="384" spans="1:10" ht="12.75">
      <c r="A384" s="7" t="s">
        <v>405</v>
      </c>
      <c r="B384" s="4" t="s">
        <v>407</v>
      </c>
      <c r="C384" s="5">
        <f>'sursa 10'!C118</f>
        <v>0</v>
      </c>
      <c r="D384" s="5">
        <f>'sursa 10'!D118</f>
        <v>0</v>
      </c>
      <c r="E384" s="5">
        <f>'sursa 10'!E118</f>
        <v>0</v>
      </c>
      <c r="F384" s="5">
        <f>'sursa 10'!F118</f>
        <v>0</v>
      </c>
      <c r="G384" s="5">
        <f>'sursa 10'!G118</f>
        <v>0</v>
      </c>
      <c r="H384" s="5">
        <f>'sursa 10'!H118</f>
        <v>0</v>
      </c>
      <c r="I384" s="5">
        <f>'sursa 10'!I118</f>
        <v>0</v>
      </c>
      <c r="J384" s="5">
        <f>'sursa 10'!J118</f>
        <v>0</v>
      </c>
    </row>
    <row r="385" spans="1:10" ht="39">
      <c r="A385" s="7" t="s">
        <v>341</v>
      </c>
      <c r="B385" s="4" t="s">
        <v>192</v>
      </c>
      <c r="C385" s="5">
        <f aca="true" t="shared" si="302" ref="C385:J385">C387+C386</f>
        <v>0</v>
      </c>
      <c r="D385" s="5">
        <f>D387+D386</f>
        <v>16724000</v>
      </c>
      <c r="E385" s="5">
        <f t="shared" si="302"/>
        <v>0</v>
      </c>
      <c r="F385" s="5">
        <f>F387+F386</f>
        <v>16724000</v>
      </c>
      <c r="G385" s="5">
        <f t="shared" si="302"/>
        <v>16724000</v>
      </c>
      <c r="H385" s="5">
        <f t="shared" si="302"/>
        <v>17142000</v>
      </c>
      <c r="I385" s="5">
        <f t="shared" si="302"/>
        <v>17604000</v>
      </c>
      <c r="J385" s="5">
        <f t="shared" si="302"/>
        <v>18045000</v>
      </c>
    </row>
    <row r="386" spans="1:10" ht="12.75">
      <c r="A386" s="7" t="s">
        <v>398</v>
      </c>
      <c r="B386" s="4" t="s">
        <v>399</v>
      </c>
      <c r="C386" s="5">
        <f>'sursa 02'!C364</f>
        <v>0</v>
      </c>
      <c r="D386" s="5">
        <f>'sursa 02'!D364</f>
        <v>16714000</v>
      </c>
      <c r="E386" s="5">
        <f>'sursa 02'!E364</f>
        <v>0</v>
      </c>
      <c r="F386" s="5">
        <f>'sursa 02'!F364</f>
        <v>16714000</v>
      </c>
      <c r="G386" s="5">
        <f>'sursa 02'!G364</f>
        <v>16714000</v>
      </c>
      <c r="H386" s="5">
        <f>'sursa 02'!H364</f>
        <v>17024000</v>
      </c>
      <c r="I386" s="5">
        <f>'sursa 02'!I364</f>
        <v>17483000</v>
      </c>
      <c r="J386" s="5">
        <f>'sursa 02'!J364</f>
        <v>17921000</v>
      </c>
    </row>
    <row r="387" spans="1:10" ht="12.75">
      <c r="A387" s="7" t="s">
        <v>193</v>
      </c>
      <c r="B387" s="4" t="s">
        <v>194</v>
      </c>
      <c r="C387" s="5">
        <f>'sursa 02'!C365+'sursa 10'!C120</f>
        <v>0</v>
      </c>
      <c r="D387" s="5">
        <f>'sursa 02'!D365+'sursa 10'!D120</f>
        <v>10000</v>
      </c>
      <c r="E387" s="5">
        <f>'sursa 02'!E365+'sursa 10'!E120</f>
        <v>0</v>
      </c>
      <c r="F387" s="5">
        <f>'sursa 02'!F365+'sursa 10'!F120</f>
        <v>10000</v>
      </c>
      <c r="G387" s="5">
        <f>'sursa 02'!G365+'sursa 10'!G120</f>
        <v>10000</v>
      </c>
      <c r="H387" s="5">
        <f>'sursa 02'!H365+'sursa 10'!H120</f>
        <v>118000</v>
      </c>
      <c r="I387" s="5">
        <f>'sursa 02'!I365+'sursa 10'!I120</f>
        <v>121000</v>
      </c>
      <c r="J387" s="5">
        <f>'sursa 02'!J365+'sursa 10'!J120</f>
        <v>124000</v>
      </c>
    </row>
    <row r="388" spans="1:10" ht="27">
      <c r="A388" s="7" t="s">
        <v>126</v>
      </c>
      <c r="B388" s="4" t="s">
        <v>32</v>
      </c>
      <c r="C388" s="5">
        <f aca="true" t="shared" si="303" ref="C388:J388">C389+C390+C391</f>
        <v>0</v>
      </c>
      <c r="D388" s="5">
        <f>D389+D390+D391</f>
        <v>-19111000</v>
      </c>
      <c r="E388" s="5">
        <f t="shared" si="303"/>
        <v>1188000</v>
      </c>
      <c r="F388" s="5">
        <f>F389+F390+F391</f>
        <v>-17923000</v>
      </c>
      <c r="G388" s="5">
        <f t="shared" si="303"/>
        <v>-19111000</v>
      </c>
      <c r="H388" s="5">
        <f t="shared" si="303"/>
        <v>27000</v>
      </c>
      <c r="I388" s="5">
        <f t="shared" si="303"/>
        <v>28000</v>
      </c>
      <c r="J388" s="5">
        <f t="shared" si="303"/>
        <v>28000</v>
      </c>
    </row>
    <row r="389" spans="1:10" ht="14.25">
      <c r="A389" s="7" t="s">
        <v>33</v>
      </c>
      <c r="B389" s="4" t="s">
        <v>34</v>
      </c>
      <c r="C389" s="5">
        <f>'sursa 10'!C122</f>
        <v>0</v>
      </c>
      <c r="D389" s="5">
        <f>'sursa 10'!D122</f>
        <v>0</v>
      </c>
      <c r="E389" s="5">
        <f>'sursa 10'!E122</f>
        <v>0</v>
      </c>
      <c r="F389" s="5">
        <f>'sursa 10'!F122</f>
        <v>0</v>
      </c>
      <c r="G389" s="5">
        <f>'sursa 10'!G122</f>
        <v>0</v>
      </c>
      <c r="H389" s="5">
        <f>'sursa 10'!H122</f>
        <v>0</v>
      </c>
      <c r="I389" s="5">
        <f>'sursa 10'!I122</f>
        <v>0</v>
      </c>
      <c r="J389" s="5">
        <f>'sursa 10'!J122</f>
        <v>0</v>
      </c>
    </row>
    <row r="390" spans="1:10" ht="27">
      <c r="A390" s="7" t="s">
        <v>127</v>
      </c>
      <c r="B390" s="4" t="s">
        <v>36</v>
      </c>
      <c r="C390" s="5">
        <f>'sursa 10'!C123+'sursa 02'!C367</f>
        <v>0</v>
      </c>
      <c r="D390" s="5">
        <f>'sursa 10'!D123+'sursa 02'!D367</f>
        <v>-19129000</v>
      </c>
      <c r="E390" s="5">
        <f>'sursa 10'!E123+'sursa 02'!E367</f>
        <v>1188000</v>
      </c>
      <c r="F390" s="5">
        <f>'sursa 10'!F123+'sursa 02'!F367</f>
        <v>-17941000</v>
      </c>
      <c r="G390" s="5">
        <f>'sursa 10'!G123+'sursa 02'!G367</f>
        <v>-19129000</v>
      </c>
      <c r="H390" s="5">
        <f>'sursa 10'!H123+'sursa 02'!H367</f>
        <v>0</v>
      </c>
      <c r="I390" s="5">
        <f>'sursa 10'!I123+'sursa 02'!I367</f>
        <v>0</v>
      </c>
      <c r="J390" s="5">
        <f>'sursa 10'!J123+'sursa 02'!J367</f>
        <v>0</v>
      </c>
    </row>
    <row r="391" spans="1:10" ht="14.25">
      <c r="A391" s="7" t="s">
        <v>39</v>
      </c>
      <c r="B391" s="4" t="s">
        <v>40</v>
      </c>
      <c r="C391" s="5">
        <f>'sursa 10'!C124</f>
        <v>0</v>
      </c>
      <c r="D391" s="5">
        <f>'sursa 10'!D124</f>
        <v>18000</v>
      </c>
      <c r="E391" s="5">
        <f>'sursa 10'!E124</f>
        <v>0</v>
      </c>
      <c r="F391" s="5">
        <f>'sursa 10'!F124</f>
        <v>18000</v>
      </c>
      <c r="G391" s="5">
        <f>'sursa 10'!G124</f>
        <v>18000</v>
      </c>
      <c r="H391" s="5">
        <f>'sursa 10'!H124</f>
        <v>27000</v>
      </c>
      <c r="I391" s="5">
        <f>'sursa 10'!I124</f>
        <v>28000</v>
      </c>
      <c r="J391" s="5">
        <f>'sursa 10'!J124</f>
        <v>28000</v>
      </c>
    </row>
    <row r="392" spans="1:10" ht="12.75">
      <c r="A392" s="7" t="s">
        <v>47</v>
      </c>
      <c r="B392" s="4" t="s">
        <v>48</v>
      </c>
      <c r="C392" s="5">
        <f aca="true" t="shared" si="304" ref="C392:J392">C393</f>
        <v>0</v>
      </c>
      <c r="D392" s="5">
        <f t="shared" si="304"/>
        <v>130715000</v>
      </c>
      <c r="E392" s="5">
        <f t="shared" si="304"/>
        <v>0</v>
      </c>
      <c r="F392" s="5">
        <f t="shared" si="304"/>
        <v>130715000</v>
      </c>
      <c r="G392" s="5">
        <f t="shared" si="304"/>
        <v>130715000</v>
      </c>
      <c r="H392" s="5">
        <f t="shared" si="304"/>
        <v>164075000</v>
      </c>
      <c r="I392" s="5">
        <f t="shared" si="304"/>
        <v>168506000</v>
      </c>
      <c r="J392" s="5">
        <f t="shared" si="304"/>
        <v>172718000</v>
      </c>
    </row>
    <row r="393" spans="1:10" ht="26.25">
      <c r="A393" s="7" t="s">
        <v>195</v>
      </c>
      <c r="B393" s="4" t="s">
        <v>50</v>
      </c>
      <c r="C393" s="5">
        <f aca="true" t="shared" si="305" ref="C393:J393">C394+C400</f>
        <v>0</v>
      </c>
      <c r="D393" s="5">
        <f>D394+D400</f>
        <v>130715000</v>
      </c>
      <c r="E393" s="5">
        <f t="shared" si="305"/>
        <v>0</v>
      </c>
      <c r="F393" s="5">
        <f>F394+F400</f>
        <v>130715000</v>
      </c>
      <c r="G393" s="5">
        <f t="shared" si="305"/>
        <v>130715000</v>
      </c>
      <c r="H393" s="5">
        <f t="shared" si="305"/>
        <v>164075000</v>
      </c>
      <c r="I393" s="5">
        <f t="shared" si="305"/>
        <v>168506000</v>
      </c>
      <c r="J393" s="5">
        <f t="shared" si="305"/>
        <v>172718000</v>
      </c>
    </row>
    <row r="394" spans="1:10" ht="39">
      <c r="A394" s="7" t="s">
        <v>342</v>
      </c>
      <c r="B394" s="4" t="s">
        <v>197</v>
      </c>
      <c r="C394" s="5">
        <f aca="true" t="shared" si="306" ref="C394:J394">C395+C397+C396+C399+C398</f>
        <v>0</v>
      </c>
      <c r="D394" s="5">
        <f>D395+D397+D396+D399+D398</f>
        <v>0</v>
      </c>
      <c r="E394" s="5">
        <f t="shared" si="306"/>
        <v>0</v>
      </c>
      <c r="F394" s="5">
        <f>F395+F397+F396+F399+F398</f>
        <v>0</v>
      </c>
      <c r="G394" s="5">
        <f t="shared" si="306"/>
        <v>0</v>
      </c>
      <c r="H394" s="5">
        <f t="shared" si="306"/>
        <v>2020000</v>
      </c>
      <c r="I394" s="5">
        <f t="shared" si="306"/>
        <v>2075000</v>
      </c>
      <c r="J394" s="5">
        <f t="shared" si="306"/>
        <v>2126000</v>
      </c>
    </row>
    <row r="395" spans="1:10" ht="12.75">
      <c r="A395" s="7" t="s">
        <v>198</v>
      </c>
      <c r="B395" s="4" t="s">
        <v>199</v>
      </c>
      <c r="C395" s="5">
        <f>'sursa 02'!C371</f>
        <v>0</v>
      </c>
      <c r="D395" s="5">
        <f>'sursa 02'!D371</f>
        <v>0</v>
      </c>
      <c r="E395" s="5">
        <f>'sursa 02'!E371</f>
        <v>0</v>
      </c>
      <c r="F395" s="5">
        <f>'sursa 02'!F371</f>
        <v>0</v>
      </c>
      <c r="G395" s="5">
        <f>'sursa 02'!G371</f>
        <v>0</v>
      </c>
      <c r="H395" s="5">
        <f>'sursa 02'!H371</f>
        <v>1985000</v>
      </c>
      <c r="I395" s="5">
        <f>'sursa 02'!I371</f>
        <v>2039000</v>
      </c>
      <c r="J395" s="5">
        <f>'sursa 02'!J371</f>
        <v>2090000</v>
      </c>
    </row>
    <row r="396" spans="1:10" ht="12.75">
      <c r="A396" s="7" t="s">
        <v>384</v>
      </c>
      <c r="B396" s="4" t="s">
        <v>385</v>
      </c>
      <c r="C396" s="5">
        <f>'sursa 02'!C372</f>
        <v>0</v>
      </c>
      <c r="D396" s="5">
        <f>'sursa 02'!D372</f>
        <v>0</v>
      </c>
      <c r="E396" s="5">
        <f>'sursa 02'!E372</f>
        <v>0</v>
      </c>
      <c r="F396" s="5">
        <f>'sursa 02'!F372</f>
        <v>0</v>
      </c>
      <c r="G396" s="5">
        <f>'sursa 02'!G372</f>
        <v>0</v>
      </c>
      <c r="H396" s="5">
        <f>'sursa 02'!H372</f>
        <v>0</v>
      </c>
      <c r="I396" s="5">
        <f>'sursa 02'!I372</f>
        <v>0</v>
      </c>
      <c r="J396" s="5">
        <f>'sursa 02'!J372</f>
        <v>0</v>
      </c>
    </row>
    <row r="397" spans="1:10" ht="26.25">
      <c r="A397" s="7" t="s">
        <v>343</v>
      </c>
      <c r="B397" s="4" t="s">
        <v>205</v>
      </c>
      <c r="C397" s="5">
        <f>'sursa 02'!C373</f>
        <v>0</v>
      </c>
      <c r="D397" s="5">
        <f>'sursa 02'!D373</f>
        <v>0</v>
      </c>
      <c r="E397" s="5">
        <f>'sursa 02'!E373</f>
        <v>0</v>
      </c>
      <c r="F397" s="5">
        <f>'sursa 02'!F373</f>
        <v>0</v>
      </c>
      <c r="G397" s="5">
        <f>'sursa 02'!G373</f>
        <v>0</v>
      </c>
      <c r="H397" s="5">
        <f>'sursa 02'!H373</f>
        <v>35000</v>
      </c>
      <c r="I397" s="5">
        <f>'sursa 02'!I373</f>
        <v>36000</v>
      </c>
      <c r="J397" s="5">
        <f>'sursa 02'!J373</f>
        <v>36000</v>
      </c>
    </row>
    <row r="398" spans="1:10" ht="26.25">
      <c r="A398" s="7" t="s">
        <v>408</v>
      </c>
      <c r="B398" s="4" t="s">
        <v>409</v>
      </c>
      <c r="C398" s="5">
        <f>'sursa 02'!C374</f>
        <v>0</v>
      </c>
      <c r="D398" s="5">
        <f>'sursa 02'!D374</f>
        <v>0</v>
      </c>
      <c r="E398" s="5">
        <f>'sursa 02'!E374</f>
        <v>0</v>
      </c>
      <c r="F398" s="5">
        <f>'sursa 02'!F374</f>
        <v>0</v>
      </c>
      <c r="G398" s="5">
        <f>'sursa 02'!G374</f>
        <v>0</v>
      </c>
      <c r="H398" s="5">
        <f>'sursa 02'!H374</f>
        <v>0</v>
      </c>
      <c r="I398" s="5">
        <f>'sursa 02'!I374</f>
        <v>0</v>
      </c>
      <c r="J398" s="5">
        <f>'sursa 02'!J374</f>
        <v>0</v>
      </c>
    </row>
    <row r="399" spans="1:10" ht="14.25">
      <c r="A399" s="7" t="s">
        <v>400</v>
      </c>
      <c r="B399" s="20">
        <v>421082</v>
      </c>
      <c r="C399" s="5">
        <f>'sursa 10'!C129</f>
        <v>0</v>
      </c>
      <c r="D399" s="5">
        <f>'sursa 10'!D129</f>
        <v>0</v>
      </c>
      <c r="E399" s="5">
        <f>'sursa 10'!E129</f>
        <v>0</v>
      </c>
      <c r="F399" s="5">
        <f>'sursa 10'!F129</f>
        <v>0</v>
      </c>
      <c r="G399" s="5">
        <f>'sursa 10'!G129</f>
        <v>0</v>
      </c>
      <c r="H399" s="5">
        <f>'sursa 10'!H129</f>
        <v>0</v>
      </c>
      <c r="I399" s="5">
        <f>'sursa 10'!I129</f>
        <v>0</v>
      </c>
      <c r="J399" s="5">
        <f>'sursa 10'!J129</f>
        <v>0</v>
      </c>
    </row>
    <row r="400" spans="1:10" ht="27">
      <c r="A400" s="7" t="s">
        <v>128</v>
      </c>
      <c r="B400" s="4" t="s">
        <v>55</v>
      </c>
      <c r="C400" s="5">
        <f aca="true" t="shared" si="307" ref="C400:J400">C401+C402+C403+C404</f>
        <v>0</v>
      </c>
      <c r="D400" s="5">
        <f>D401+D402+D403+D404</f>
        <v>130715000</v>
      </c>
      <c r="E400" s="5">
        <f t="shared" si="307"/>
        <v>0</v>
      </c>
      <c r="F400" s="5">
        <f>F401+F402+F403+F404</f>
        <v>130715000</v>
      </c>
      <c r="G400" s="5">
        <f t="shared" si="307"/>
        <v>130715000</v>
      </c>
      <c r="H400" s="5">
        <f t="shared" si="307"/>
        <v>162055000</v>
      </c>
      <c r="I400" s="5">
        <f t="shared" si="307"/>
        <v>166431000</v>
      </c>
      <c r="J400" s="5">
        <f t="shared" si="307"/>
        <v>170592000</v>
      </c>
    </row>
    <row r="401" spans="1:10" ht="14.25">
      <c r="A401" s="7" t="s">
        <v>56</v>
      </c>
      <c r="B401" s="4" t="s">
        <v>57</v>
      </c>
      <c r="C401" s="5"/>
      <c r="D401" s="5"/>
      <c r="E401" s="5"/>
      <c r="F401" s="5"/>
      <c r="G401" s="5"/>
      <c r="H401" s="5"/>
      <c r="I401" s="5"/>
      <c r="J401" s="5"/>
    </row>
    <row r="402" spans="1:10" ht="27">
      <c r="A402" s="7" t="s">
        <v>58</v>
      </c>
      <c r="B402" s="4" t="s">
        <v>59</v>
      </c>
      <c r="C402" s="5"/>
      <c r="D402" s="5"/>
      <c r="E402" s="5"/>
      <c r="F402" s="5"/>
      <c r="G402" s="5"/>
      <c r="H402" s="5"/>
      <c r="I402" s="5"/>
      <c r="J402" s="5"/>
    </row>
    <row r="403" spans="1:10" ht="27">
      <c r="A403" s="7" t="s">
        <v>70</v>
      </c>
      <c r="B403" s="4" t="s">
        <v>71</v>
      </c>
      <c r="C403" s="5">
        <f>'sursa 10'!C133</f>
        <v>0</v>
      </c>
      <c r="D403" s="5">
        <f>'sursa 10'!D133</f>
        <v>130715000</v>
      </c>
      <c r="E403" s="5">
        <f>'sursa 10'!E133</f>
        <v>0</v>
      </c>
      <c r="F403" s="5">
        <f>'sursa 10'!F133</f>
        <v>130715000</v>
      </c>
      <c r="G403" s="5">
        <f>'sursa 10'!G133</f>
        <v>130715000</v>
      </c>
      <c r="H403" s="5">
        <f>'sursa 10'!H133</f>
        <v>162019000</v>
      </c>
      <c r="I403" s="5">
        <f>'sursa 10'!I133</f>
        <v>166394000</v>
      </c>
      <c r="J403" s="5">
        <f>'sursa 10'!J133</f>
        <v>170554000</v>
      </c>
    </row>
    <row r="404" spans="1:10" ht="14.25">
      <c r="A404" s="7" t="s">
        <v>400</v>
      </c>
      <c r="B404" s="20">
        <v>431040</v>
      </c>
      <c r="C404" s="5">
        <f>'sursa 10'!C134</f>
        <v>0</v>
      </c>
      <c r="D404" s="5">
        <f>'sursa 10'!D134</f>
        <v>0</v>
      </c>
      <c r="E404" s="5">
        <f>'sursa 10'!E134</f>
        <v>0</v>
      </c>
      <c r="F404" s="5">
        <f>'sursa 10'!F134</f>
        <v>0</v>
      </c>
      <c r="G404" s="5">
        <f>'sursa 10'!G134</f>
        <v>0</v>
      </c>
      <c r="H404" s="5">
        <f>'sursa 10'!H134</f>
        <v>36000</v>
      </c>
      <c r="I404" s="5">
        <f>'sursa 10'!I134</f>
        <v>37000</v>
      </c>
      <c r="J404" s="5">
        <f>'sursa 10'!J134</f>
        <v>38000</v>
      </c>
    </row>
    <row r="405" spans="1:10" ht="26.25">
      <c r="A405" s="7" t="s">
        <v>344</v>
      </c>
      <c r="B405" s="4" t="s">
        <v>220</v>
      </c>
      <c r="C405" s="5">
        <f aca="true" t="shared" si="308" ref="C405:J405">C407+C413+C424+C432+C436+C445+C457+C473+C492+C500++C503+C516</f>
        <v>0</v>
      </c>
      <c r="D405" s="5">
        <f>D407+D413+D424+D432+D436+D445+D457+D473+D492+D500++D503+D516</f>
        <v>735376000</v>
      </c>
      <c r="E405" s="5">
        <f t="shared" si="308"/>
        <v>1188000</v>
      </c>
      <c r="F405" s="5">
        <f>F407+F413+F424+F432+F436+F445+F457+F473+F492+F500++F503+F516</f>
        <v>736564000</v>
      </c>
      <c r="G405" s="5">
        <f t="shared" si="308"/>
        <v>735376000</v>
      </c>
      <c r="H405" s="5">
        <f t="shared" si="308"/>
        <v>785894000</v>
      </c>
      <c r="I405" s="5">
        <f t="shared" si="308"/>
        <v>788181000</v>
      </c>
      <c r="J405" s="5">
        <f t="shared" si="308"/>
        <v>804823000</v>
      </c>
    </row>
    <row r="406" spans="1:10" ht="26.25">
      <c r="A406" s="7" t="s">
        <v>302</v>
      </c>
      <c r="B406" s="4" t="s">
        <v>303</v>
      </c>
      <c r="C406" s="5">
        <f aca="true" t="shared" si="309" ref="C406:J406">C407+C413+C424</f>
        <v>0</v>
      </c>
      <c r="D406" s="5">
        <f>D407+D413+D424</f>
        <v>46080000</v>
      </c>
      <c r="E406" s="5">
        <f t="shared" si="309"/>
        <v>188000</v>
      </c>
      <c r="F406" s="5">
        <f>F407+F413+F424</f>
        <v>46268000</v>
      </c>
      <c r="G406" s="5">
        <f t="shared" si="309"/>
        <v>46080000</v>
      </c>
      <c r="H406" s="5">
        <f t="shared" si="309"/>
        <v>45080000</v>
      </c>
      <c r="I406" s="5">
        <f t="shared" si="309"/>
        <v>46293000</v>
      </c>
      <c r="J406" s="5">
        <f t="shared" si="309"/>
        <v>47456000</v>
      </c>
    </row>
    <row r="407" spans="1:10" ht="12.75">
      <c r="A407" s="7" t="s">
        <v>304</v>
      </c>
      <c r="B407" s="4" t="s">
        <v>278</v>
      </c>
      <c r="C407" s="5">
        <f aca="true" t="shared" si="310" ref="C407:J407">C408</f>
        <v>0</v>
      </c>
      <c r="D407" s="5">
        <f t="shared" si="310"/>
        <v>33693000</v>
      </c>
      <c r="E407" s="5">
        <f t="shared" si="310"/>
        <v>188000</v>
      </c>
      <c r="F407" s="5">
        <f t="shared" si="310"/>
        <v>33881000</v>
      </c>
      <c r="G407" s="5">
        <f t="shared" si="310"/>
        <v>33693000</v>
      </c>
      <c r="H407" s="5">
        <f t="shared" si="310"/>
        <v>31618000</v>
      </c>
      <c r="I407" s="5">
        <f t="shared" si="310"/>
        <v>32469000</v>
      </c>
      <c r="J407" s="5">
        <f t="shared" si="310"/>
        <v>33285000</v>
      </c>
    </row>
    <row r="408" spans="1:10" ht="12.75">
      <c r="A408" s="7" t="s">
        <v>221</v>
      </c>
      <c r="B408" s="4" t="s">
        <v>222</v>
      </c>
      <c r="C408" s="5">
        <f aca="true" t="shared" si="311" ref="C408:J408">C409+C410+C411</f>
        <v>0</v>
      </c>
      <c r="D408" s="5">
        <f>D409+D410+D411</f>
        <v>33693000</v>
      </c>
      <c r="E408" s="5">
        <f t="shared" si="311"/>
        <v>188000</v>
      </c>
      <c r="F408" s="5">
        <f>F409+F410+F411</f>
        <v>33881000</v>
      </c>
      <c r="G408" s="5">
        <f t="shared" si="311"/>
        <v>33693000</v>
      </c>
      <c r="H408" s="5">
        <f t="shared" si="311"/>
        <v>31618000</v>
      </c>
      <c r="I408" s="5">
        <f t="shared" si="311"/>
        <v>32469000</v>
      </c>
      <c r="J408" s="5">
        <f t="shared" si="311"/>
        <v>33285000</v>
      </c>
    </row>
    <row r="409" spans="1:10" ht="12.75">
      <c r="A409" s="7" t="s">
        <v>78</v>
      </c>
      <c r="B409" s="4" t="s">
        <v>79</v>
      </c>
      <c r="C409" s="5">
        <f>'sursa 02'!C379</f>
        <v>0</v>
      </c>
      <c r="D409" s="5">
        <f>'sursa 02'!D379</f>
        <v>22000000</v>
      </c>
      <c r="E409" s="5">
        <f>'sursa 02'!E379</f>
        <v>0</v>
      </c>
      <c r="F409" s="5">
        <f>'sursa 02'!F379</f>
        <v>22000000</v>
      </c>
      <c r="G409" s="5">
        <f>'sursa 02'!G379</f>
        <v>22000000</v>
      </c>
      <c r="H409" s="5">
        <f>'sursa 02'!H379</f>
        <v>21555000</v>
      </c>
      <c r="I409" s="5">
        <f>'sursa 02'!I379</f>
        <v>22136000</v>
      </c>
      <c r="J409" s="5">
        <f>'sursa 02'!J379</f>
        <v>22690000</v>
      </c>
    </row>
    <row r="410" spans="1:10" ht="26.25">
      <c r="A410" s="7" t="s">
        <v>80</v>
      </c>
      <c r="B410" s="4" t="s">
        <v>81</v>
      </c>
      <c r="C410" s="5">
        <f>'sursa 02'!C380</f>
        <v>0</v>
      </c>
      <c r="D410" s="5">
        <f>'sursa 02'!D380</f>
        <v>11193000</v>
      </c>
      <c r="E410" s="5">
        <f>'sursa 02'!E380</f>
        <v>188000</v>
      </c>
      <c r="F410" s="5">
        <f>'sursa 02'!F380</f>
        <v>11381000</v>
      </c>
      <c r="G410" s="5">
        <f>'sursa 02'!G380</f>
        <v>11193000</v>
      </c>
      <c r="H410" s="5">
        <f>'sursa 02'!H380</f>
        <v>9879000</v>
      </c>
      <c r="I410" s="5">
        <f>'sursa 02'!I380</f>
        <v>10144000</v>
      </c>
      <c r="J410" s="5">
        <f>'sursa 02'!J380</f>
        <v>10401000</v>
      </c>
    </row>
    <row r="411" spans="1:10" ht="39">
      <c r="A411" s="7" t="s">
        <v>82</v>
      </c>
      <c r="B411" s="4" t="s">
        <v>83</v>
      </c>
      <c r="C411" s="5">
        <f aca="true" t="shared" si="312" ref="C411:J411">C412</f>
        <v>0</v>
      </c>
      <c r="D411" s="5">
        <f t="shared" si="312"/>
        <v>500000</v>
      </c>
      <c r="E411" s="5">
        <f t="shared" si="312"/>
        <v>0</v>
      </c>
      <c r="F411" s="5">
        <f t="shared" si="312"/>
        <v>500000</v>
      </c>
      <c r="G411" s="5">
        <f t="shared" si="312"/>
        <v>500000</v>
      </c>
      <c r="H411" s="5">
        <f t="shared" si="312"/>
        <v>184000</v>
      </c>
      <c r="I411" s="5">
        <f t="shared" si="312"/>
        <v>189000</v>
      </c>
      <c r="J411" s="5">
        <f t="shared" si="312"/>
        <v>194000</v>
      </c>
    </row>
    <row r="412" spans="1:10" ht="12.75">
      <c r="A412" s="7" t="s">
        <v>86</v>
      </c>
      <c r="B412" s="4" t="s">
        <v>87</v>
      </c>
      <c r="C412" s="5">
        <f>'sursa 02'!C382</f>
        <v>0</v>
      </c>
      <c r="D412" s="5">
        <f>'sursa 02'!D382</f>
        <v>500000</v>
      </c>
      <c r="E412" s="5">
        <f>'sursa 02'!E382</f>
        <v>0</v>
      </c>
      <c r="F412" s="5">
        <f>'sursa 02'!F382</f>
        <v>500000</v>
      </c>
      <c r="G412" s="5">
        <f>'sursa 02'!G382</f>
        <v>500000</v>
      </c>
      <c r="H412" s="5">
        <f>'sursa 02'!H382</f>
        <v>184000</v>
      </c>
      <c r="I412" s="5">
        <f>'sursa 02'!I382</f>
        <v>189000</v>
      </c>
      <c r="J412" s="5">
        <f>'sursa 02'!J382</f>
        <v>194000</v>
      </c>
    </row>
    <row r="413" spans="1:10" ht="26.25">
      <c r="A413" s="7" t="s">
        <v>305</v>
      </c>
      <c r="B413" s="4" t="s">
        <v>306</v>
      </c>
      <c r="C413" s="5">
        <f aca="true" t="shared" si="313" ref="C413:J413">C414</f>
        <v>0</v>
      </c>
      <c r="D413" s="5">
        <f t="shared" si="313"/>
        <v>11822000</v>
      </c>
      <c r="E413" s="5">
        <f t="shared" si="313"/>
        <v>0</v>
      </c>
      <c r="F413" s="5">
        <f t="shared" si="313"/>
        <v>11822000</v>
      </c>
      <c r="G413" s="5">
        <f t="shared" si="313"/>
        <v>11822000</v>
      </c>
      <c r="H413" s="5">
        <f t="shared" si="313"/>
        <v>12525000</v>
      </c>
      <c r="I413" s="5">
        <f t="shared" si="313"/>
        <v>12861000</v>
      </c>
      <c r="J413" s="5">
        <f t="shared" si="313"/>
        <v>13184000</v>
      </c>
    </row>
    <row r="414" spans="1:10" ht="12.75">
      <c r="A414" s="7" t="s">
        <v>221</v>
      </c>
      <c r="B414" s="4" t="s">
        <v>222</v>
      </c>
      <c r="C414" s="5">
        <f>C415+C416+C419+C422</f>
        <v>0</v>
      </c>
      <c r="D414" s="5">
        <f>D415+D416+D419+D422+D417</f>
        <v>11822000</v>
      </c>
      <c r="E414" s="5">
        <f aca="true" t="shared" si="314" ref="E414:J414">E415+E416+E419+E422+E417</f>
        <v>0</v>
      </c>
      <c r="F414" s="5">
        <f>F415+F416+F419+F422+F417</f>
        <v>11822000</v>
      </c>
      <c r="G414" s="5">
        <f t="shared" si="314"/>
        <v>11822000</v>
      </c>
      <c r="H414" s="5">
        <f t="shared" si="314"/>
        <v>12525000</v>
      </c>
      <c r="I414" s="5">
        <f t="shared" si="314"/>
        <v>12861000</v>
      </c>
      <c r="J414" s="5">
        <f t="shared" si="314"/>
        <v>13184000</v>
      </c>
    </row>
    <row r="415" spans="1:10" ht="12.75">
      <c r="A415" s="7" t="s">
        <v>78</v>
      </c>
      <c r="B415" s="4" t="s">
        <v>79</v>
      </c>
      <c r="C415" s="5">
        <f>'sursa 02'!C387+'sursa 10'!C138</f>
        <v>0</v>
      </c>
      <c r="D415" s="5">
        <f>'sursa 02'!D387+'sursa 10'!D138</f>
        <v>10402000</v>
      </c>
      <c r="E415" s="5">
        <f>'sursa 02'!E387+'sursa 10'!E138</f>
        <v>0</v>
      </c>
      <c r="F415" s="5">
        <f>'sursa 02'!F387+'sursa 10'!F138</f>
        <v>10402000</v>
      </c>
      <c r="G415" s="5">
        <f>'sursa 02'!G387+'sursa 10'!G138</f>
        <v>10402000</v>
      </c>
      <c r="H415" s="5">
        <f>'sursa 02'!H387+'sursa 10'!H138</f>
        <v>11019000</v>
      </c>
      <c r="I415" s="5">
        <f>'sursa 02'!I387+'sursa 10'!I138</f>
        <v>11316000</v>
      </c>
      <c r="J415" s="5">
        <f>'sursa 02'!J387+'sursa 10'!J138</f>
        <v>11600000</v>
      </c>
    </row>
    <row r="416" spans="1:10" ht="26.25">
      <c r="A416" s="7" t="s">
        <v>80</v>
      </c>
      <c r="B416" s="4" t="s">
        <v>81</v>
      </c>
      <c r="C416" s="5">
        <f>'sursa 02'!C388+'sursa 10'!C139</f>
        <v>0</v>
      </c>
      <c r="D416" s="5">
        <f>'sursa 02'!D388+'sursa 10'!D139</f>
        <v>1280000</v>
      </c>
      <c r="E416" s="5">
        <f>'sursa 02'!E388+'sursa 10'!E139</f>
        <v>0</v>
      </c>
      <c r="F416" s="5">
        <f>'sursa 02'!F388+'sursa 10'!F139</f>
        <v>1280000</v>
      </c>
      <c r="G416" s="5">
        <f>'sursa 02'!G388+'sursa 10'!G139</f>
        <v>1280000</v>
      </c>
      <c r="H416" s="5">
        <f>'sursa 02'!H388+'sursa 10'!H139</f>
        <v>1367000</v>
      </c>
      <c r="I416" s="5">
        <f>'sursa 02'!I388+'sursa 10'!I139</f>
        <v>1403000</v>
      </c>
      <c r="J416" s="5">
        <f>'sursa 02'!J388+'sursa 10'!J139</f>
        <v>1438000</v>
      </c>
    </row>
    <row r="417" spans="1:10" ht="12.75">
      <c r="A417" s="7" t="s">
        <v>430</v>
      </c>
      <c r="B417" s="4" t="s">
        <v>432</v>
      </c>
      <c r="C417" s="5"/>
      <c r="D417" s="5">
        <f aca="true" t="shared" si="315" ref="D417:J417">D418</f>
        <v>10000</v>
      </c>
      <c r="E417" s="5">
        <f t="shared" si="315"/>
        <v>0</v>
      </c>
      <c r="F417" s="5">
        <f t="shared" si="315"/>
        <v>10000</v>
      </c>
      <c r="G417" s="5">
        <f t="shared" si="315"/>
        <v>10000</v>
      </c>
      <c r="H417" s="5">
        <f t="shared" si="315"/>
        <v>0</v>
      </c>
      <c r="I417" s="5">
        <f t="shared" si="315"/>
        <v>0</v>
      </c>
      <c r="J417" s="5">
        <f t="shared" si="315"/>
        <v>0</v>
      </c>
    </row>
    <row r="418" spans="1:10" ht="12.75">
      <c r="A418" s="7" t="s">
        <v>431</v>
      </c>
      <c r="B418" s="4" t="s">
        <v>433</v>
      </c>
      <c r="C418" s="5"/>
      <c r="D418" s="5">
        <f>'sursa 02'!D390</f>
        <v>10000</v>
      </c>
      <c r="E418" s="5">
        <f>'sursa 02'!E390</f>
        <v>0</v>
      </c>
      <c r="F418" s="5">
        <f>'sursa 02'!F390</f>
        <v>10000</v>
      </c>
      <c r="G418" s="5">
        <f>'sursa 02'!G390</f>
        <v>10000</v>
      </c>
      <c r="H418" s="5">
        <f>'sursa 02'!H390</f>
        <v>0</v>
      </c>
      <c r="I418" s="5">
        <f>'sursa 02'!I390</f>
        <v>0</v>
      </c>
      <c r="J418" s="5">
        <f>'sursa 02'!J390</f>
        <v>0</v>
      </c>
    </row>
    <row r="419" spans="1:10" ht="26.25">
      <c r="A419" s="7" t="s">
        <v>232</v>
      </c>
      <c r="B419" s="4" t="s">
        <v>233</v>
      </c>
      <c r="C419" s="5">
        <f aca="true" t="shared" si="316" ref="C419:J420">C420</f>
        <v>0</v>
      </c>
      <c r="D419" s="5">
        <f t="shared" si="316"/>
        <v>0</v>
      </c>
      <c r="E419" s="5">
        <f t="shared" si="316"/>
        <v>0</v>
      </c>
      <c r="F419" s="5">
        <f t="shared" si="316"/>
        <v>0</v>
      </c>
      <c r="G419" s="5">
        <f t="shared" si="316"/>
        <v>0</v>
      </c>
      <c r="H419" s="5">
        <f t="shared" si="316"/>
        <v>0</v>
      </c>
      <c r="I419" s="5">
        <f t="shared" si="316"/>
        <v>0</v>
      </c>
      <c r="J419" s="5">
        <f t="shared" si="316"/>
        <v>0</v>
      </c>
    </row>
    <row r="420" spans="1:10" ht="52.5">
      <c r="A420" s="7" t="s">
        <v>234</v>
      </c>
      <c r="B420" s="4" t="s">
        <v>235</v>
      </c>
      <c r="C420" s="5">
        <f t="shared" si="316"/>
        <v>0</v>
      </c>
      <c r="D420" s="5">
        <f t="shared" si="316"/>
        <v>0</v>
      </c>
      <c r="E420" s="5">
        <f t="shared" si="316"/>
        <v>0</v>
      </c>
      <c r="F420" s="5">
        <f t="shared" si="316"/>
        <v>0</v>
      </c>
      <c r="G420" s="5">
        <f t="shared" si="316"/>
        <v>0</v>
      </c>
      <c r="H420" s="5">
        <f t="shared" si="316"/>
        <v>0</v>
      </c>
      <c r="I420" s="5">
        <f t="shared" si="316"/>
        <v>0</v>
      </c>
      <c r="J420" s="5">
        <f t="shared" si="316"/>
        <v>0</v>
      </c>
    </row>
    <row r="421" spans="1:10" ht="12.75">
      <c r="A421" s="7" t="s">
        <v>236</v>
      </c>
      <c r="B421" s="4" t="s">
        <v>237</v>
      </c>
      <c r="C421" s="5"/>
      <c r="D421" s="5"/>
      <c r="E421" s="5"/>
      <c r="F421" s="5"/>
      <c r="G421" s="5"/>
      <c r="H421" s="5"/>
      <c r="I421" s="5"/>
      <c r="J421" s="5"/>
    </row>
    <row r="422" spans="1:10" ht="39.75">
      <c r="A422" s="7" t="s">
        <v>82</v>
      </c>
      <c r="B422" s="4" t="s">
        <v>83</v>
      </c>
      <c r="C422" s="5">
        <f aca="true" t="shared" si="317" ref="C422:J422">C423</f>
        <v>0</v>
      </c>
      <c r="D422" s="5">
        <f t="shared" si="317"/>
        <v>130000</v>
      </c>
      <c r="E422" s="5">
        <f t="shared" si="317"/>
        <v>0</v>
      </c>
      <c r="F422" s="5">
        <f t="shared" si="317"/>
        <v>130000</v>
      </c>
      <c r="G422" s="5">
        <f t="shared" si="317"/>
        <v>130000</v>
      </c>
      <c r="H422" s="5">
        <f t="shared" si="317"/>
        <v>139000</v>
      </c>
      <c r="I422" s="5">
        <f t="shared" si="317"/>
        <v>142000</v>
      </c>
      <c r="J422" s="5">
        <f t="shared" si="317"/>
        <v>146000</v>
      </c>
    </row>
    <row r="423" spans="1:10" ht="14.25">
      <c r="A423" s="7" t="s">
        <v>86</v>
      </c>
      <c r="B423" s="4" t="s">
        <v>87</v>
      </c>
      <c r="C423" s="5">
        <f>'sursa 10'!C141</f>
        <v>0</v>
      </c>
      <c r="D423" s="5">
        <f>'sursa 10'!D141</f>
        <v>130000</v>
      </c>
      <c r="E423" s="5">
        <f>'sursa 10'!E141</f>
        <v>0</v>
      </c>
      <c r="F423" s="5">
        <f>'sursa 10'!F141</f>
        <v>130000</v>
      </c>
      <c r="G423" s="5">
        <f>'sursa 10'!G141</f>
        <v>130000</v>
      </c>
      <c r="H423" s="5">
        <f>'sursa 10'!H141</f>
        <v>139000</v>
      </c>
      <c r="I423" s="5">
        <f>'sursa 10'!I141</f>
        <v>142000</v>
      </c>
      <c r="J423" s="5">
        <f>'sursa 10'!J141</f>
        <v>146000</v>
      </c>
    </row>
    <row r="424" spans="1:10" ht="12.75">
      <c r="A424" s="7" t="s">
        <v>307</v>
      </c>
      <c r="B424" s="4" t="s">
        <v>308</v>
      </c>
      <c r="C424" s="5">
        <f aca="true" t="shared" si="318" ref="C424:J425">C425</f>
        <v>0</v>
      </c>
      <c r="D424" s="5">
        <f t="shared" si="318"/>
        <v>565000</v>
      </c>
      <c r="E424" s="5">
        <f t="shared" si="318"/>
        <v>0</v>
      </c>
      <c r="F424" s="5">
        <f t="shared" si="318"/>
        <v>565000</v>
      </c>
      <c r="G424" s="5">
        <f t="shared" si="318"/>
        <v>565000</v>
      </c>
      <c r="H424" s="5">
        <f t="shared" si="318"/>
        <v>937000</v>
      </c>
      <c r="I424" s="5">
        <f t="shared" si="318"/>
        <v>963000</v>
      </c>
      <c r="J424" s="5">
        <f t="shared" si="318"/>
        <v>987000</v>
      </c>
    </row>
    <row r="425" spans="1:10" ht="12.75">
      <c r="A425" s="7" t="s">
        <v>221</v>
      </c>
      <c r="B425" s="4" t="s">
        <v>222</v>
      </c>
      <c r="C425" s="5">
        <f t="shared" si="318"/>
        <v>0</v>
      </c>
      <c r="D425" s="5">
        <f t="shared" si="318"/>
        <v>565000</v>
      </c>
      <c r="E425" s="5">
        <f t="shared" si="318"/>
        <v>0</v>
      </c>
      <c r="F425" s="5">
        <f t="shared" si="318"/>
        <v>565000</v>
      </c>
      <c r="G425" s="5">
        <f t="shared" si="318"/>
        <v>565000</v>
      </c>
      <c r="H425" s="5">
        <f t="shared" si="318"/>
        <v>937000</v>
      </c>
      <c r="I425" s="5">
        <f t="shared" si="318"/>
        <v>963000</v>
      </c>
      <c r="J425" s="5">
        <f t="shared" si="318"/>
        <v>987000</v>
      </c>
    </row>
    <row r="426" spans="1:10" ht="12.75">
      <c r="A426" s="7" t="s">
        <v>223</v>
      </c>
      <c r="B426" s="4" t="s">
        <v>224</v>
      </c>
      <c r="C426" s="5">
        <f aca="true" t="shared" si="319" ref="C426:J426">C427+C429</f>
        <v>0</v>
      </c>
      <c r="D426" s="5">
        <f>D427+D429</f>
        <v>565000</v>
      </c>
      <c r="E426" s="5">
        <f t="shared" si="319"/>
        <v>0</v>
      </c>
      <c r="F426" s="5">
        <f>F427+F429</f>
        <v>565000</v>
      </c>
      <c r="G426" s="5">
        <f t="shared" si="319"/>
        <v>565000</v>
      </c>
      <c r="H426" s="5">
        <f t="shared" si="319"/>
        <v>937000</v>
      </c>
      <c r="I426" s="5">
        <f t="shared" si="319"/>
        <v>963000</v>
      </c>
      <c r="J426" s="5">
        <f t="shared" si="319"/>
        <v>987000</v>
      </c>
    </row>
    <row r="427" spans="1:10" ht="12.75">
      <c r="A427" s="7" t="s">
        <v>225</v>
      </c>
      <c r="B427" s="4" t="s">
        <v>226</v>
      </c>
      <c r="C427" s="5">
        <f aca="true" t="shared" si="320" ref="C427:J427">C428</f>
        <v>0</v>
      </c>
      <c r="D427" s="5">
        <f t="shared" si="320"/>
        <v>400000</v>
      </c>
      <c r="E427" s="5">
        <f t="shared" si="320"/>
        <v>0</v>
      </c>
      <c r="F427" s="5">
        <f t="shared" si="320"/>
        <v>400000</v>
      </c>
      <c r="G427" s="5">
        <f t="shared" si="320"/>
        <v>400000</v>
      </c>
      <c r="H427" s="5">
        <f t="shared" si="320"/>
        <v>764000</v>
      </c>
      <c r="I427" s="5">
        <f t="shared" si="320"/>
        <v>785000</v>
      </c>
      <c r="J427" s="5">
        <f t="shared" si="320"/>
        <v>805000</v>
      </c>
    </row>
    <row r="428" spans="1:10" ht="12.75">
      <c r="A428" s="7" t="s">
        <v>227</v>
      </c>
      <c r="B428" s="4" t="s">
        <v>228</v>
      </c>
      <c r="C428" s="5">
        <f>'sursa 02'!C401</f>
        <v>0</v>
      </c>
      <c r="D428" s="5">
        <f>'sursa 02'!D401</f>
        <v>400000</v>
      </c>
      <c r="E428" s="5">
        <f>'sursa 02'!E401</f>
        <v>0</v>
      </c>
      <c r="F428" s="5">
        <f>'sursa 02'!F401</f>
        <v>400000</v>
      </c>
      <c r="G428" s="5">
        <f>'sursa 02'!G401</f>
        <v>400000</v>
      </c>
      <c r="H428" s="5">
        <f>'sursa 02'!H401</f>
        <v>764000</v>
      </c>
      <c r="I428" s="5">
        <f>'sursa 02'!I401</f>
        <v>785000</v>
      </c>
      <c r="J428" s="5">
        <f>'sursa 02'!J401</f>
        <v>805000</v>
      </c>
    </row>
    <row r="429" spans="1:10" ht="26.25">
      <c r="A429" s="7" t="s">
        <v>229</v>
      </c>
      <c r="B429" s="4" t="s">
        <v>176</v>
      </c>
      <c r="C429" s="5">
        <f aca="true" t="shared" si="321" ref="C429:J429">C430</f>
        <v>0</v>
      </c>
      <c r="D429" s="5">
        <f t="shared" si="321"/>
        <v>165000</v>
      </c>
      <c r="E429" s="5">
        <f t="shared" si="321"/>
        <v>0</v>
      </c>
      <c r="F429" s="5">
        <f t="shared" si="321"/>
        <v>165000</v>
      </c>
      <c r="G429" s="5">
        <f t="shared" si="321"/>
        <v>165000</v>
      </c>
      <c r="H429" s="5">
        <f t="shared" si="321"/>
        <v>173000</v>
      </c>
      <c r="I429" s="5">
        <f t="shared" si="321"/>
        <v>178000</v>
      </c>
      <c r="J429" s="5">
        <f t="shared" si="321"/>
        <v>182000</v>
      </c>
    </row>
    <row r="430" spans="1:10" ht="26.25">
      <c r="A430" s="7" t="s">
        <v>230</v>
      </c>
      <c r="B430" s="4" t="s">
        <v>231</v>
      </c>
      <c r="C430" s="5">
        <f>'sursa 02'!C403</f>
        <v>0</v>
      </c>
      <c r="D430" s="5">
        <f>'sursa 02'!D403</f>
        <v>165000</v>
      </c>
      <c r="E430" s="5">
        <f>'sursa 02'!E403</f>
        <v>0</v>
      </c>
      <c r="F430" s="5">
        <f>'sursa 02'!F403</f>
        <v>165000</v>
      </c>
      <c r="G430" s="5">
        <f>'sursa 02'!G403</f>
        <v>165000</v>
      </c>
      <c r="H430" s="5">
        <f>'sursa 02'!H403</f>
        <v>173000</v>
      </c>
      <c r="I430" s="5">
        <f>'sursa 02'!I403</f>
        <v>178000</v>
      </c>
      <c r="J430" s="5">
        <f>'sursa 02'!J403</f>
        <v>182000</v>
      </c>
    </row>
    <row r="431" spans="1:10" ht="26.25">
      <c r="A431" s="7" t="s">
        <v>309</v>
      </c>
      <c r="B431" s="4" t="s">
        <v>310</v>
      </c>
      <c r="C431" s="5">
        <f aca="true" t="shared" si="322" ref="C431:J433">C432</f>
        <v>0</v>
      </c>
      <c r="D431" s="5">
        <f t="shared" si="322"/>
        <v>1120000</v>
      </c>
      <c r="E431" s="5">
        <f t="shared" si="322"/>
        <v>0</v>
      </c>
      <c r="F431" s="5">
        <f t="shared" si="322"/>
        <v>1120000</v>
      </c>
      <c r="G431" s="5">
        <f t="shared" si="322"/>
        <v>1120000</v>
      </c>
      <c r="H431" s="5">
        <f t="shared" si="322"/>
        <v>489000</v>
      </c>
      <c r="I431" s="5">
        <f t="shared" si="322"/>
        <v>501000</v>
      </c>
      <c r="J431" s="5">
        <f t="shared" si="322"/>
        <v>513000</v>
      </c>
    </row>
    <row r="432" spans="1:10" ht="12.75">
      <c r="A432" s="7" t="s">
        <v>311</v>
      </c>
      <c r="B432" s="4" t="s">
        <v>312</v>
      </c>
      <c r="C432" s="5">
        <f t="shared" si="322"/>
        <v>0</v>
      </c>
      <c r="D432" s="5">
        <f t="shared" si="322"/>
        <v>1120000</v>
      </c>
      <c r="E432" s="5">
        <f t="shared" si="322"/>
        <v>0</v>
      </c>
      <c r="F432" s="5">
        <f t="shared" si="322"/>
        <v>1120000</v>
      </c>
      <c r="G432" s="5">
        <f t="shared" si="322"/>
        <v>1120000</v>
      </c>
      <c r="H432" s="5">
        <f t="shared" si="322"/>
        <v>489000</v>
      </c>
      <c r="I432" s="5">
        <f t="shared" si="322"/>
        <v>501000</v>
      </c>
      <c r="J432" s="5">
        <f t="shared" si="322"/>
        <v>513000</v>
      </c>
    </row>
    <row r="433" spans="1:10" ht="12.75">
      <c r="A433" s="7" t="s">
        <v>221</v>
      </c>
      <c r="B433" s="4" t="s">
        <v>222</v>
      </c>
      <c r="C433" s="5">
        <f t="shared" si="322"/>
        <v>0</v>
      </c>
      <c r="D433" s="5">
        <f t="shared" si="322"/>
        <v>1120000</v>
      </c>
      <c r="E433" s="5">
        <f t="shared" si="322"/>
        <v>0</v>
      </c>
      <c r="F433" s="5">
        <f t="shared" si="322"/>
        <v>1120000</v>
      </c>
      <c r="G433" s="5">
        <f t="shared" si="322"/>
        <v>1120000</v>
      </c>
      <c r="H433" s="5">
        <f t="shared" si="322"/>
        <v>489000</v>
      </c>
      <c r="I433" s="5">
        <f t="shared" si="322"/>
        <v>501000</v>
      </c>
      <c r="J433" s="5">
        <f t="shared" si="322"/>
        <v>513000</v>
      </c>
    </row>
    <row r="434" spans="1:10" ht="26.25">
      <c r="A434" s="7" t="s">
        <v>80</v>
      </c>
      <c r="B434" s="4" t="s">
        <v>81</v>
      </c>
      <c r="C434" s="5">
        <f>'sursa 02'!C407</f>
        <v>0</v>
      </c>
      <c r="D434" s="5">
        <f>'sursa 02'!D407</f>
        <v>1120000</v>
      </c>
      <c r="E434" s="5">
        <f>'sursa 02'!E407</f>
        <v>0</v>
      </c>
      <c r="F434" s="5">
        <f>'sursa 02'!F407</f>
        <v>1120000</v>
      </c>
      <c r="G434" s="5">
        <f>'sursa 02'!G407</f>
        <v>1120000</v>
      </c>
      <c r="H434" s="5">
        <f>'sursa 02'!H407</f>
        <v>489000</v>
      </c>
      <c r="I434" s="5">
        <f>'sursa 02'!I407</f>
        <v>501000</v>
      </c>
      <c r="J434" s="5">
        <f>'sursa 02'!J407</f>
        <v>513000</v>
      </c>
    </row>
    <row r="435" spans="1:10" ht="26.25">
      <c r="A435" s="7" t="s">
        <v>313</v>
      </c>
      <c r="B435" s="4" t="s">
        <v>314</v>
      </c>
      <c r="C435" s="5">
        <f aca="true" t="shared" si="323" ref="C435:J435">C436+C445+C457+C473</f>
        <v>0</v>
      </c>
      <c r="D435" s="5">
        <f>D436+D445+D457+D473</f>
        <v>610477000</v>
      </c>
      <c r="E435" s="5">
        <f t="shared" si="323"/>
        <v>0</v>
      </c>
      <c r="F435" s="5">
        <f>F436+F445+F457+F473</f>
        <v>610477000</v>
      </c>
      <c r="G435" s="5">
        <f t="shared" si="323"/>
        <v>610477000</v>
      </c>
      <c r="H435" s="5">
        <f t="shared" si="323"/>
        <v>661288000</v>
      </c>
      <c r="I435" s="5">
        <f t="shared" si="323"/>
        <v>679153000</v>
      </c>
      <c r="J435" s="5">
        <f t="shared" si="323"/>
        <v>696135000</v>
      </c>
    </row>
    <row r="436" spans="1:10" ht="26.25">
      <c r="A436" s="7" t="s">
        <v>315</v>
      </c>
      <c r="B436" s="4" t="s">
        <v>316</v>
      </c>
      <c r="C436" s="5">
        <f aca="true" t="shared" si="324" ref="C436:J436">C437</f>
        <v>0</v>
      </c>
      <c r="D436" s="5">
        <f t="shared" si="324"/>
        <v>14260000</v>
      </c>
      <c r="E436" s="5">
        <f t="shared" si="324"/>
        <v>0</v>
      </c>
      <c r="F436" s="5">
        <f t="shared" si="324"/>
        <v>14260000</v>
      </c>
      <c r="G436" s="5">
        <f t="shared" si="324"/>
        <v>14260000</v>
      </c>
      <c r="H436" s="5">
        <f t="shared" si="324"/>
        <v>14024000</v>
      </c>
      <c r="I436" s="5">
        <f t="shared" si="324"/>
        <v>14409000</v>
      </c>
      <c r="J436" s="5">
        <f t="shared" si="324"/>
        <v>14771000</v>
      </c>
    </row>
    <row r="437" spans="1:10" ht="12.75">
      <c r="A437" s="7" t="s">
        <v>221</v>
      </c>
      <c r="B437" s="4" t="s">
        <v>222</v>
      </c>
      <c r="C437" s="5">
        <f aca="true" t="shared" si="325" ref="C437:J437">C438+C439+C443</f>
        <v>0</v>
      </c>
      <c r="D437" s="5">
        <f>D438+D439+D443</f>
        <v>14260000</v>
      </c>
      <c r="E437" s="5">
        <f t="shared" si="325"/>
        <v>0</v>
      </c>
      <c r="F437" s="5">
        <f>F438+F439+F443</f>
        <v>14260000</v>
      </c>
      <c r="G437" s="5">
        <f t="shared" si="325"/>
        <v>14260000</v>
      </c>
      <c r="H437" s="5">
        <f t="shared" si="325"/>
        <v>14024000</v>
      </c>
      <c r="I437" s="5">
        <f t="shared" si="325"/>
        <v>14409000</v>
      </c>
      <c r="J437" s="5">
        <f t="shared" si="325"/>
        <v>14771000</v>
      </c>
    </row>
    <row r="438" spans="1:10" ht="26.25">
      <c r="A438" s="7" t="s">
        <v>80</v>
      </c>
      <c r="B438" s="4" t="s">
        <v>81</v>
      </c>
      <c r="C438" s="5">
        <f>'sursa 02'!C411+'sursa 10'!C144</f>
        <v>0</v>
      </c>
      <c r="D438" s="5">
        <f>'sursa 02'!D411+'sursa 10'!D144</f>
        <v>1820000</v>
      </c>
      <c r="E438" s="5">
        <f>'sursa 02'!E411+'sursa 10'!E144</f>
        <v>0</v>
      </c>
      <c r="F438" s="5">
        <f>'sursa 02'!F411+'sursa 10'!F144</f>
        <v>1820000</v>
      </c>
      <c r="G438" s="5">
        <f>'sursa 02'!G411+'sursa 10'!G144</f>
        <v>1820000</v>
      </c>
      <c r="H438" s="5">
        <f>'sursa 02'!H411+'sursa 10'!H144</f>
        <v>1844000</v>
      </c>
      <c r="I438" s="5">
        <f>'sursa 02'!I411+'sursa 10'!I144</f>
        <v>1902000</v>
      </c>
      <c r="J438" s="5">
        <f>'sursa 02'!J411+'sursa 10'!J144</f>
        <v>1949000</v>
      </c>
    </row>
    <row r="439" spans="1:10" ht="12.75">
      <c r="A439" s="7" t="s">
        <v>248</v>
      </c>
      <c r="B439" s="4" t="s">
        <v>249</v>
      </c>
      <c r="C439" s="5">
        <f aca="true" t="shared" si="326" ref="C439:J439">C440</f>
        <v>0</v>
      </c>
      <c r="D439" s="5">
        <f t="shared" si="326"/>
        <v>12084000</v>
      </c>
      <c r="E439" s="5">
        <f t="shared" si="326"/>
        <v>0</v>
      </c>
      <c r="F439" s="5">
        <f t="shared" si="326"/>
        <v>12084000</v>
      </c>
      <c r="G439" s="5">
        <f t="shared" si="326"/>
        <v>12084000</v>
      </c>
      <c r="H439" s="5">
        <f t="shared" si="326"/>
        <v>11935000</v>
      </c>
      <c r="I439" s="5">
        <f t="shared" si="326"/>
        <v>12256000</v>
      </c>
      <c r="J439" s="5">
        <f t="shared" si="326"/>
        <v>12564000</v>
      </c>
    </row>
    <row r="440" spans="1:10" ht="12.75">
      <c r="A440" s="7" t="s">
        <v>250</v>
      </c>
      <c r="B440" s="4" t="s">
        <v>251</v>
      </c>
      <c r="C440" s="5">
        <f aca="true" t="shared" si="327" ref="C440:J440">C441+C442</f>
        <v>0</v>
      </c>
      <c r="D440" s="5">
        <f>D441+D442</f>
        <v>12084000</v>
      </c>
      <c r="E440" s="5">
        <f t="shared" si="327"/>
        <v>0</v>
      </c>
      <c r="F440" s="5">
        <f>F441+F442</f>
        <v>12084000</v>
      </c>
      <c r="G440" s="5">
        <f t="shared" si="327"/>
        <v>12084000</v>
      </c>
      <c r="H440" s="5">
        <f t="shared" si="327"/>
        <v>11935000</v>
      </c>
      <c r="I440" s="5">
        <f t="shared" si="327"/>
        <v>12256000</v>
      </c>
      <c r="J440" s="5">
        <f t="shared" si="327"/>
        <v>12564000</v>
      </c>
    </row>
    <row r="441" spans="1:10" ht="12.75">
      <c r="A441" s="7" t="s">
        <v>252</v>
      </c>
      <c r="B441" s="4" t="s">
        <v>253</v>
      </c>
      <c r="C441" s="5">
        <f>'sursa 02'!C414</f>
        <v>0</v>
      </c>
      <c r="D441" s="5">
        <f>'sursa 02'!D414</f>
        <v>2661000</v>
      </c>
      <c r="E441" s="5">
        <f>'sursa 02'!E414</f>
        <v>0</v>
      </c>
      <c r="F441" s="5">
        <f>'sursa 02'!F414</f>
        <v>2661000</v>
      </c>
      <c r="G441" s="5">
        <f>'sursa 02'!G414</f>
        <v>2661000</v>
      </c>
      <c r="H441" s="5">
        <f>'sursa 02'!H414</f>
        <v>2438000</v>
      </c>
      <c r="I441" s="5">
        <f>'sursa 02'!I414</f>
        <v>2503000</v>
      </c>
      <c r="J441" s="5">
        <f>'sursa 02'!J414</f>
        <v>2567000</v>
      </c>
    </row>
    <row r="442" spans="1:10" ht="12.75">
      <c r="A442" s="7" t="s">
        <v>254</v>
      </c>
      <c r="B442" s="4" t="s">
        <v>255</v>
      </c>
      <c r="C442" s="5">
        <f>'sursa 02'!C415</f>
        <v>0</v>
      </c>
      <c r="D442" s="5">
        <f>'sursa 02'!D415</f>
        <v>9423000</v>
      </c>
      <c r="E442" s="5">
        <f>'sursa 02'!E415</f>
        <v>0</v>
      </c>
      <c r="F442" s="5">
        <f>'sursa 02'!F415</f>
        <v>9423000</v>
      </c>
      <c r="G442" s="5">
        <f>'sursa 02'!G415</f>
        <v>9423000</v>
      </c>
      <c r="H442" s="5">
        <f>'sursa 02'!H415</f>
        <v>9497000</v>
      </c>
      <c r="I442" s="5">
        <f>'sursa 02'!I415</f>
        <v>9753000</v>
      </c>
      <c r="J442" s="5">
        <f>'sursa 02'!J415</f>
        <v>9997000</v>
      </c>
    </row>
    <row r="443" spans="1:10" ht="39">
      <c r="A443" s="7" t="s">
        <v>82</v>
      </c>
      <c r="B443" s="4" t="s">
        <v>83</v>
      </c>
      <c r="C443" s="5">
        <f aca="true" t="shared" si="328" ref="C443:J443">C444</f>
        <v>0</v>
      </c>
      <c r="D443" s="5">
        <f t="shared" si="328"/>
        <v>356000</v>
      </c>
      <c r="E443" s="5">
        <f t="shared" si="328"/>
        <v>0</v>
      </c>
      <c r="F443" s="5">
        <f t="shared" si="328"/>
        <v>356000</v>
      </c>
      <c r="G443" s="5">
        <f t="shared" si="328"/>
        <v>356000</v>
      </c>
      <c r="H443" s="5">
        <f t="shared" si="328"/>
        <v>245000</v>
      </c>
      <c r="I443" s="5">
        <f t="shared" si="328"/>
        <v>251000</v>
      </c>
      <c r="J443" s="5">
        <f t="shared" si="328"/>
        <v>258000</v>
      </c>
    </row>
    <row r="444" spans="1:10" ht="12.75">
      <c r="A444" s="7" t="s">
        <v>84</v>
      </c>
      <c r="B444" s="4" t="s">
        <v>85</v>
      </c>
      <c r="C444" s="5">
        <f>'sursa 02'!C417</f>
        <v>0</v>
      </c>
      <c r="D444" s="5">
        <f>'sursa 02'!D417</f>
        <v>356000</v>
      </c>
      <c r="E444" s="5">
        <f>'sursa 02'!E417</f>
        <v>0</v>
      </c>
      <c r="F444" s="5">
        <f>'sursa 02'!F417</f>
        <v>356000</v>
      </c>
      <c r="G444" s="5">
        <f>'sursa 02'!G417</f>
        <v>356000</v>
      </c>
      <c r="H444" s="5">
        <f>'sursa 02'!H417</f>
        <v>245000</v>
      </c>
      <c r="I444" s="5">
        <f>'sursa 02'!I417</f>
        <v>251000</v>
      </c>
      <c r="J444" s="5">
        <f>'sursa 02'!J417</f>
        <v>258000</v>
      </c>
    </row>
    <row r="445" spans="1:10" ht="12.75">
      <c r="A445" s="7" t="s">
        <v>317</v>
      </c>
      <c r="B445" s="4" t="s">
        <v>318</v>
      </c>
      <c r="C445" s="5">
        <f aca="true" t="shared" si="329" ref="C445:J445">C446</f>
        <v>0</v>
      </c>
      <c r="D445" s="5">
        <f t="shared" si="329"/>
        <v>390968000</v>
      </c>
      <c r="E445" s="5">
        <f t="shared" si="329"/>
        <v>0</v>
      </c>
      <c r="F445" s="5">
        <f t="shared" si="329"/>
        <v>390968000</v>
      </c>
      <c r="G445" s="5">
        <f t="shared" si="329"/>
        <v>390968000</v>
      </c>
      <c r="H445" s="5">
        <f t="shared" si="329"/>
        <v>458720000</v>
      </c>
      <c r="I445" s="5">
        <f t="shared" si="329"/>
        <v>471109000</v>
      </c>
      <c r="J445" s="5">
        <f t="shared" si="329"/>
        <v>482884000</v>
      </c>
    </row>
    <row r="446" spans="1:10" ht="12.75">
      <c r="A446" s="7" t="s">
        <v>221</v>
      </c>
      <c r="B446" s="4" t="s">
        <v>222</v>
      </c>
      <c r="C446" s="5">
        <f aca="true" t="shared" si="330" ref="C446:J446">C449+C447+C448+C453</f>
        <v>0</v>
      </c>
      <c r="D446" s="5">
        <f>D449+D447+D448+D453</f>
        <v>390968000</v>
      </c>
      <c r="E446" s="5">
        <f t="shared" si="330"/>
        <v>0</v>
      </c>
      <c r="F446" s="5">
        <f>F449+F447+F448+F453</f>
        <v>390968000</v>
      </c>
      <c r="G446" s="5">
        <f t="shared" si="330"/>
        <v>390968000</v>
      </c>
      <c r="H446" s="5">
        <f t="shared" si="330"/>
        <v>458720000</v>
      </c>
      <c r="I446" s="5">
        <f t="shared" si="330"/>
        <v>471109000</v>
      </c>
      <c r="J446" s="5">
        <f t="shared" si="330"/>
        <v>482884000</v>
      </c>
    </row>
    <row r="447" spans="1:10" ht="14.25">
      <c r="A447" s="7" t="s">
        <v>78</v>
      </c>
      <c r="B447" s="4" t="s">
        <v>79</v>
      </c>
      <c r="C447" s="5">
        <f>'sursa 10'!C146</f>
        <v>0</v>
      </c>
      <c r="D447" s="5">
        <f>'sursa 10'!D146</f>
        <v>282772000</v>
      </c>
      <c r="E447" s="5">
        <f>'sursa 10'!E146</f>
        <v>0</v>
      </c>
      <c r="F447" s="5">
        <f>'sursa 10'!F146</f>
        <v>282772000</v>
      </c>
      <c r="G447" s="5">
        <f>'sursa 10'!G146</f>
        <v>282772000</v>
      </c>
      <c r="H447" s="5">
        <f>'sursa 10'!H146</f>
        <v>338502000</v>
      </c>
      <c r="I447" s="5">
        <f>'sursa 10'!I146</f>
        <v>347643000</v>
      </c>
      <c r="J447" s="5">
        <f>'sursa 10'!J146</f>
        <v>356332000</v>
      </c>
    </row>
    <row r="448" spans="1:10" ht="27">
      <c r="A448" s="7" t="s">
        <v>80</v>
      </c>
      <c r="B448" s="4" t="s">
        <v>81</v>
      </c>
      <c r="C448" s="5">
        <f>'sursa 10'!C147</f>
        <v>0</v>
      </c>
      <c r="D448" s="5">
        <f>'sursa 10'!D147</f>
        <v>106197000</v>
      </c>
      <c r="E448" s="5">
        <f>'sursa 10'!E147</f>
        <v>0</v>
      </c>
      <c r="F448" s="5">
        <f>'sursa 10'!F147</f>
        <v>106197000</v>
      </c>
      <c r="G448" s="5">
        <f>'sursa 10'!G147</f>
        <v>106197000</v>
      </c>
      <c r="H448" s="5">
        <f>'sursa 10'!H147</f>
        <v>117720000</v>
      </c>
      <c r="I448" s="5">
        <f>'sursa 10'!I147</f>
        <v>120900000</v>
      </c>
      <c r="J448" s="5">
        <f>'sursa 10'!J147</f>
        <v>123922000</v>
      </c>
    </row>
    <row r="449" spans="1:10" ht="26.25">
      <c r="A449" s="7" t="s">
        <v>232</v>
      </c>
      <c r="B449" s="4" t="s">
        <v>233</v>
      </c>
      <c r="C449" s="5">
        <f aca="true" t="shared" si="331" ref="C449:J449">C450</f>
        <v>0</v>
      </c>
      <c r="D449" s="5">
        <f t="shared" si="331"/>
        <v>0</v>
      </c>
      <c r="E449" s="5">
        <f t="shared" si="331"/>
        <v>0</v>
      </c>
      <c r="F449" s="5">
        <f t="shared" si="331"/>
        <v>0</v>
      </c>
      <c r="G449" s="5">
        <f t="shared" si="331"/>
        <v>0</v>
      </c>
      <c r="H449" s="5">
        <f t="shared" si="331"/>
        <v>0</v>
      </c>
      <c r="I449" s="5">
        <f t="shared" si="331"/>
        <v>0</v>
      </c>
      <c r="J449" s="5">
        <f t="shared" si="331"/>
        <v>0</v>
      </c>
    </row>
    <row r="450" spans="1:10" ht="52.5">
      <c r="A450" s="7" t="s">
        <v>234</v>
      </c>
      <c r="B450" s="4" t="s">
        <v>235</v>
      </c>
      <c r="C450" s="5">
        <f aca="true" t="shared" si="332" ref="C450:J450">C451+C452</f>
        <v>0</v>
      </c>
      <c r="D450" s="5">
        <f>D451+D452</f>
        <v>0</v>
      </c>
      <c r="E450" s="5">
        <f t="shared" si="332"/>
        <v>0</v>
      </c>
      <c r="F450" s="5">
        <f>F451+F452</f>
        <v>0</v>
      </c>
      <c r="G450" s="5">
        <f t="shared" si="332"/>
        <v>0</v>
      </c>
      <c r="H450" s="5">
        <f t="shared" si="332"/>
        <v>0</v>
      </c>
      <c r="I450" s="5">
        <f t="shared" si="332"/>
        <v>0</v>
      </c>
      <c r="J450" s="5">
        <f t="shared" si="332"/>
        <v>0</v>
      </c>
    </row>
    <row r="451" spans="1:10" ht="12.75">
      <c r="A451" s="7" t="s">
        <v>236</v>
      </c>
      <c r="B451" s="4" t="s">
        <v>237</v>
      </c>
      <c r="C451" s="5">
        <f>'sursa 02'!C425</f>
        <v>0</v>
      </c>
      <c r="D451" s="5">
        <f>'sursa 02'!D425</f>
        <v>0</v>
      </c>
      <c r="E451" s="5">
        <f>'sursa 02'!E425</f>
        <v>0</v>
      </c>
      <c r="F451" s="5">
        <f>'sursa 02'!F425</f>
        <v>0</v>
      </c>
      <c r="G451" s="5">
        <f>'sursa 02'!G425</f>
        <v>0</v>
      </c>
      <c r="H451" s="5">
        <f>'sursa 02'!H425</f>
        <v>0</v>
      </c>
      <c r="I451" s="5">
        <f>'sursa 02'!I425</f>
        <v>0</v>
      </c>
      <c r="J451" s="5">
        <f>'sursa 02'!J425</f>
        <v>0</v>
      </c>
    </row>
    <row r="452" spans="1:10" ht="26.25">
      <c r="A452" s="7" t="s">
        <v>240</v>
      </c>
      <c r="B452" s="4" t="s">
        <v>241</v>
      </c>
      <c r="C452" s="5"/>
      <c r="D452" s="5"/>
      <c r="E452" s="5"/>
      <c r="F452" s="5"/>
      <c r="G452" s="5"/>
      <c r="H452" s="5"/>
      <c r="I452" s="5"/>
      <c r="J452" s="5"/>
    </row>
    <row r="453" spans="1:10" ht="39.75">
      <c r="A453" s="7" t="s">
        <v>82</v>
      </c>
      <c r="B453" s="4" t="s">
        <v>83</v>
      </c>
      <c r="C453" s="5">
        <f>C454+C456</f>
        <v>0</v>
      </c>
      <c r="D453" s="5">
        <f>D454+D456+D455</f>
        <v>1999000</v>
      </c>
      <c r="E453" s="5">
        <f aca="true" t="shared" si="333" ref="E453:J453">E454+E456+E455</f>
        <v>0</v>
      </c>
      <c r="F453" s="5">
        <f>F454+F456+F455</f>
        <v>1999000</v>
      </c>
      <c r="G453" s="5">
        <f t="shared" si="333"/>
        <v>1999000</v>
      </c>
      <c r="H453" s="5">
        <f t="shared" si="333"/>
        <v>2498000</v>
      </c>
      <c r="I453" s="5">
        <f t="shared" si="333"/>
        <v>2566000</v>
      </c>
      <c r="J453" s="5">
        <f t="shared" si="333"/>
        <v>2630000</v>
      </c>
    </row>
    <row r="454" spans="1:10" ht="14.25">
      <c r="A454" s="7" t="s">
        <v>84</v>
      </c>
      <c r="B454" s="4" t="s">
        <v>85</v>
      </c>
      <c r="C454" s="5">
        <f>'sursa 10'!C149</f>
        <v>0</v>
      </c>
      <c r="D454" s="5">
        <f>'sursa 10'!D149</f>
        <v>0</v>
      </c>
      <c r="E454" s="5">
        <f>'sursa 10'!E149</f>
        <v>0</v>
      </c>
      <c r="F454" s="5">
        <f>'sursa 10'!F149</f>
        <v>0</v>
      </c>
      <c r="G454" s="5">
        <f>'sursa 10'!G149</f>
        <v>0</v>
      </c>
      <c r="H454" s="5">
        <f>'sursa 10'!H149</f>
        <v>0</v>
      </c>
      <c r="I454" s="5">
        <f>'sursa 10'!I149</f>
        <v>0</v>
      </c>
      <c r="J454" s="5">
        <f>'sursa 10'!J149</f>
        <v>0</v>
      </c>
    </row>
    <row r="455" spans="1:10" ht="12.75">
      <c r="A455" s="7" t="s">
        <v>256</v>
      </c>
      <c r="B455" s="4" t="s">
        <v>257</v>
      </c>
      <c r="C455" s="5"/>
      <c r="D455" s="5">
        <f>'sursa 02'!D428</f>
        <v>0</v>
      </c>
      <c r="E455" s="5">
        <f>'sursa 02'!E428</f>
        <v>0</v>
      </c>
      <c r="F455" s="5">
        <f>'sursa 02'!F428</f>
        <v>0</v>
      </c>
      <c r="G455" s="5">
        <f>'sursa 02'!G428</f>
        <v>0</v>
      </c>
      <c r="H455" s="5">
        <f>'sursa 02'!H428</f>
        <v>108000</v>
      </c>
      <c r="I455" s="5">
        <f>'sursa 02'!I428</f>
        <v>111000</v>
      </c>
      <c r="J455" s="5">
        <f>'sursa 02'!J428</f>
        <v>114000</v>
      </c>
    </row>
    <row r="456" spans="1:10" ht="14.25">
      <c r="A456" s="7" t="s">
        <v>86</v>
      </c>
      <c r="B456" s="4" t="s">
        <v>87</v>
      </c>
      <c r="C456" s="5">
        <f>'sursa 10'!C150</f>
        <v>0</v>
      </c>
      <c r="D456" s="5">
        <f>'sursa 10'!D150</f>
        <v>1999000</v>
      </c>
      <c r="E456" s="5">
        <f>'sursa 10'!E150</f>
        <v>0</v>
      </c>
      <c r="F456" s="5">
        <f>'sursa 10'!F150</f>
        <v>1999000</v>
      </c>
      <c r="G456" s="5">
        <f>'sursa 10'!G150</f>
        <v>1999000</v>
      </c>
      <c r="H456" s="5">
        <f>'sursa 10'!H150</f>
        <v>2390000</v>
      </c>
      <c r="I456" s="5">
        <f>'sursa 10'!I150</f>
        <v>2455000</v>
      </c>
      <c r="J456" s="5">
        <f>'sursa 10'!J150</f>
        <v>2516000</v>
      </c>
    </row>
    <row r="457" spans="1:10" ht="26.25">
      <c r="A457" s="7" t="s">
        <v>319</v>
      </c>
      <c r="B457" s="4" t="s">
        <v>320</v>
      </c>
      <c r="C457" s="5">
        <f aca="true" t="shared" si="334" ref="C457:J457">C458</f>
        <v>0</v>
      </c>
      <c r="D457" s="5">
        <f t="shared" si="334"/>
        <v>65749000</v>
      </c>
      <c r="E457" s="5">
        <f t="shared" si="334"/>
        <v>0</v>
      </c>
      <c r="F457" s="5">
        <f t="shared" si="334"/>
        <v>65749000</v>
      </c>
      <c r="G457" s="5">
        <f t="shared" si="334"/>
        <v>65749000</v>
      </c>
      <c r="H457" s="5">
        <f t="shared" si="334"/>
        <v>49199000</v>
      </c>
      <c r="I457" s="5">
        <f t="shared" si="334"/>
        <v>50535000</v>
      </c>
      <c r="J457" s="5">
        <f t="shared" si="334"/>
        <v>51797000</v>
      </c>
    </row>
    <row r="458" spans="1:10" ht="12.75">
      <c r="A458" s="7" t="s">
        <v>221</v>
      </c>
      <c r="B458" s="4" t="s">
        <v>222</v>
      </c>
      <c r="C458" s="5">
        <f aca="true" t="shared" si="335" ref="C458:J458">C459+C460+C461+C464+C469</f>
        <v>0</v>
      </c>
      <c r="D458" s="5">
        <f>D459+D460+D461+D464+D469</f>
        <v>65749000</v>
      </c>
      <c r="E458" s="5">
        <f t="shared" si="335"/>
        <v>0</v>
      </c>
      <c r="F458" s="5">
        <f>F459+F460+F461+F464+F469</f>
        <v>65749000</v>
      </c>
      <c r="G458" s="5">
        <f t="shared" si="335"/>
        <v>65749000</v>
      </c>
      <c r="H458" s="5">
        <f t="shared" si="335"/>
        <v>49199000</v>
      </c>
      <c r="I458" s="5">
        <f t="shared" si="335"/>
        <v>50535000</v>
      </c>
      <c r="J458" s="5">
        <f t="shared" si="335"/>
        <v>51797000</v>
      </c>
    </row>
    <row r="459" spans="1:10" ht="12.75">
      <c r="A459" s="7" t="s">
        <v>78</v>
      </c>
      <c r="B459" s="4" t="s">
        <v>79</v>
      </c>
      <c r="C459" s="5">
        <f>'sursa 02'!C435+'sursa 10'!C152</f>
        <v>0</v>
      </c>
      <c r="D459" s="5">
        <f>'sursa 02'!D435+'sursa 10'!D152</f>
        <v>36384000</v>
      </c>
      <c r="E459" s="5">
        <f>'sursa 02'!E435+'sursa 10'!E152</f>
        <v>0</v>
      </c>
      <c r="F459" s="5">
        <f>'sursa 02'!F435+'sursa 10'!F152</f>
        <v>36384000</v>
      </c>
      <c r="G459" s="5">
        <f>'sursa 02'!G435+'sursa 10'!G152</f>
        <v>36384000</v>
      </c>
      <c r="H459" s="5">
        <f>'sursa 02'!H435+'sursa 10'!H152</f>
        <v>21761000</v>
      </c>
      <c r="I459" s="5">
        <f>'sursa 02'!I435+'sursa 10'!I152</f>
        <v>22351000</v>
      </c>
      <c r="J459" s="5">
        <f>'sursa 02'!J435+'sursa 10'!J152</f>
        <v>22907000</v>
      </c>
    </row>
    <row r="460" spans="1:10" ht="26.25">
      <c r="A460" s="7" t="s">
        <v>80</v>
      </c>
      <c r="B460" s="4" t="s">
        <v>81</v>
      </c>
      <c r="C460" s="5">
        <f>'sursa 02'!C436+'sursa 10'!C153</f>
        <v>0</v>
      </c>
      <c r="D460" s="5">
        <f>'sursa 02'!D436+'sursa 10'!D153</f>
        <v>8893000</v>
      </c>
      <c r="E460" s="5">
        <f>'sursa 02'!E436+'sursa 10'!E153</f>
        <v>0</v>
      </c>
      <c r="F460" s="5">
        <f>'sursa 02'!F436+'sursa 10'!F153</f>
        <v>8893000</v>
      </c>
      <c r="G460" s="5">
        <f>'sursa 02'!G436+'sursa 10'!G153</f>
        <v>8893000</v>
      </c>
      <c r="H460" s="5">
        <f>'sursa 02'!H436+'sursa 10'!H153</f>
        <v>5916000</v>
      </c>
      <c r="I460" s="5">
        <f>'sursa 02'!I436+'sursa 10'!I153</f>
        <v>6079000</v>
      </c>
      <c r="J460" s="5">
        <f>'sursa 02'!J436+'sursa 10'!J153</f>
        <v>6233000</v>
      </c>
    </row>
    <row r="461" spans="1:10" ht="26.25">
      <c r="A461" s="7" t="s">
        <v>232</v>
      </c>
      <c r="B461" s="4" t="s">
        <v>233</v>
      </c>
      <c r="C461" s="5">
        <f aca="true" t="shared" si="336" ref="C461:J462">C462</f>
        <v>0</v>
      </c>
      <c r="D461" s="5">
        <f t="shared" si="336"/>
        <v>0</v>
      </c>
      <c r="E461" s="5">
        <f t="shared" si="336"/>
        <v>0</v>
      </c>
      <c r="F461" s="5">
        <f t="shared" si="336"/>
        <v>0</v>
      </c>
      <c r="G461" s="5">
        <f t="shared" si="336"/>
        <v>0</v>
      </c>
      <c r="H461" s="5">
        <f t="shared" si="336"/>
        <v>0</v>
      </c>
      <c r="I461" s="5">
        <f t="shared" si="336"/>
        <v>0</v>
      </c>
      <c r="J461" s="5">
        <f t="shared" si="336"/>
        <v>0</v>
      </c>
    </row>
    <row r="462" spans="1:10" ht="52.5">
      <c r="A462" s="7" t="s">
        <v>234</v>
      </c>
      <c r="B462" s="4" t="s">
        <v>235</v>
      </c>
      <c r="C462" s="5">
        <f t="shared" si="336"/>
        <v>0</v>
      </c>
      <c r="D462" s="5">
        <f t="shared" si="336"/>
        <v>0</v>
      </c>
      <c r="E462" s="5">
        <f t="shared" si="336"/>
        <v>0</v>
      </c>
      <c r="F462" s="5">
        <f t="shared" si="336"/>
        <v>0</v>
      </c>
      <c r="G462" s="5">
        <f t="shared" si="336"/>
        <v>0</v>
      </c>
      <c r="H462" s="5">
        <f t="shared" si="336"/>
        <v>0</v>
      </c>
      <c r="I462" s="5">
        <f t="shared" si="336"/>
        <v>0</v>
      </c>
      <c r="J462" s="5">
        <f t="shared" si="336"/>
        <v>0</v>
      </c>
    </row>
    <row r="463" spans="1:10" ht="12.75">
      <c r="A463" s="7" t="s">
        <v>236</v>
      </c>
      <c r="B463" s="4" t="s">
        <v>237</v>
      </c>
      <c r="C463" s="5"/>
      <c r="D463" s="5">
        <f>'sursa 02'!D440</f>
        <v>0</v>
      </c>
      <c r="E463" s="5">
        <f>'sursa 02'!E440</f>
        <v>0</v>
      </c>
      <c r="F463" s="5">
        <f>'sursa 02'!F440</f>
        <v>0</v>
      </c>
      <c r="G463" s="5">
        <f>'sursa 02'!G440</f>
        <v>0</v>
      </c>
      <c r="H463" s="5">
        <f>'sursa 02'!H440</f>
        <v>0</v>
      </c>
      <c r="I463" s="5">
        <f>'sursa 02'!I440</f>
        <v>0</v>
      </c>
      <c r="J463" s="5">
        <f>'sursa 02'!J440</f>
        <v>0</v>
      </c>
    </row>
    <row r="464" spans="1:10" ht="39">
      <c r="A464" s="7" t="s">
        <v>82</v>
      </c>
      <c r="B464" s="4" t="s">
        <v>83</v>
      </c>
      <c r="C464" s="5">
        <f aca="true" t="shared" si="337" ref="C464:J464">C465+C466+C467+C468</f>
        <v>0</v>
      </c>
      <c r="D464" s="5">
        <f>D465+D466+D467+D468</f>
        <v>20470000</v>
      </c>
      <c r="E464" s="5">
        <f t="shared" si="337"/>
        <v>0</v>
      </c>
      <c r="F464" s="5">
        <f>F465+F466+F467+F468</f>
        <v>20470000</v>
      </c>
      <c r="G464" s="5">
        <f t="shared" si="337"/>
        <v>20470000</v>
      </c>
      <c r="H464" s="5">
        <f t="shared" si="337"/>
        <v>21520000</v>
      </c>
      <c r="I464" s="5">
        <f t="shared" si="337"/>
        <v>22103000</v>
      </c>
      <c r="J464" s="5">
        <f t="shared" si="337"/>
        <v>22655000</v>
      </c>
    </row>
    <row r="465" spans="1:10" ht="12.75">
      <c r="A465" s="7" t="s">
        <v>256</v>
      </c>
      <c r="B465" s="4" t="s">
        <v>257</v>
      </c>
      <c r="C465" s="5">
        <f>'sursa 02'!C442</f>
        <v>0</v>
      </c>
      <c r="D465" s="5">
        <f>'sursa 02'!D442</f>
        <v>1370000</v>
      </c>
      <c r="E465" s="5">
        <f>'sursa 02'!E442</f>
        <v>0</v>
      </c>
      <c r="F465" s="5">
        <f>'sursa 02'!F442</f>
        <v>1370000</v>
      </c>
      <c r="G465" s="5">
        <f>'sursa 02'!G442</f>
        <v>1370000</v>
      </c>
      <c r="H465" s="5">
        <f>'sursa 02'!H442</f>
        <v>1153000</v>
      </c>
      <c r="I465" s="5">
        <f>'sursa 02'!I442</f>
        <v>1185000</v>
      </c>
      <c r="J465" s="5">
        <f>'sursa 02'!J442</f>
        <v>1214000</v>
      </c>
    </row>
    <row r="466" spans="1:10" ht="12.75">
      <c r="A466" s="7" t="s">
        <v>258</v>
      </c>
      <c r="B466" s="4" t="s">
        <v>259</v>
      </c>
      <c r="C466" s="5">
        <f>'sursa 02'!C443</f>
        <v>0</v>
      </c>
      <c r="D466" s="5">
        <f>'sursa 02'!D443</f>
        <v>600000</v>
      </c>
      <c r="E466" s="5">
        <f>'sursa 02'!E443</f>
        <v>0</v>
      </c>
      <c r="F466" s="5">
        <f>'sursa 02'!F443</f>
        <v>600000</v>
      </c>
      <c r="G466" s="5">
        <f>'sursa 02'!G443</f>
        <v>600000</v>
      </c>
      <c r="H466" s="5">
        <f>'sursa 02'!H443</f>
        <v>650000</v>
      </c>
      <c r="I466" s="5">
        <f>'sursa 02'!I443</f>
        <v>667000</v>
      </c>
      <c r="J466" s="5">
        <f>'sursa 02'!J443</f>
        <v>684000</v>
      </c>
    </row>
    <row r="467" spans="1:10" ht="12.75">
      <c r="A467" s="7" t="s">
        <v>260</v>
      </c>
      <c r="B467" s="4" t="s">
        <v>261</v>
      </c>
      <c r="C467" s="5">
        <f>'sursa 02'!C444</f>
        <v>0</v>
      </c>
      <c r="D467" s="5">
        <f>'sursa 02'!D444</f>
        <v>18138000</v>
      </c>
      <c r="E467" s="5">
        <f>'sursa 02'!E444</f>
        <v>0</v>
      </c>
      <c r="F467" s="5">
        <f>'sursa 02'!F444</f>
        <v>18138000</v>
      </c>
      <c r="G467" s="5">
        <f>'sursa 02'!G444</f>
        <v>18138000</v>
      </c>
      <c r="H467" s="5">
        <f>'sursa 02'!H444</f>
        <v>19532000</v>
      </c>
      <c r="I467" s="5">
        <f>'sursa 02'!I444</f>
        <v>20060000</v>
      </c>
      <c r="J467" s="5">
        <f>'sursa 02'!J444</f>
        <v>20561000</v>
      </c>
    </row>
    <row r="468" spans="1:10" ht="12.75">
      <c r="A468" s="7" t="s">
        <v>86</v>
      </c>
      <c r="B468" s="4" t="s">
        <v>87</v>
      </c>
      <c r="C468" s="5">
        <f>'sursa 02'!C445+'sursa 10'!C155</f>
        <v>0</v>
      </c>
      <c r="D468" s="5">
        <f>'sursa 02'!D445+'sursa 10'!D155</f>
        <v>362000</v>
      </c>
      <c r="E468" s="5">
        <f>'sursa 02'!E445+'sursa 10'!E155</f>
        <v>0</v>
      </c>
      <c r="F468" s="5">
        <f>'sursa 02'!F445+'sursa 10'!F155</f>
        <v>362000</v>
      </c>
      <c r="G468" s="5">
        <f>'sursa 02'!G445+'sursa 10'!G155</f>
        <v>362000</v>
      </c>
      <c r="H468" s="5">
        <f>'sursa 02'!H445+'sursa 10'!H155</f>
        <v>185000</v>
      </c>
      <c r="I468" s="5">
        <f>'sursa 02'!I445+'sursa 10'!I155</f>
        <v>191000</v>
      </c>
      <c r="J468" s="5">
        <f>'sursa 02'!J445+'sursa 10'!J155</f>
        <v>196000</v>
      </c>
    </row>
    <row r="469" spans="1:10" ht="12.75">
      <c r="A469" s="7" t="s">
        <v>262</v>
      </c>
      <c r="B469" s="4" t="s">
        <v>263</v>
      </c>
      <c r="C469" s="5">
        <f aca="true" t="shared" si="338" ref="C469:J471">C470</f>
        <v>0</v>
      </c>
      <c r="D469" s="5">
        <f t="shared" si="338"/>
        <v>2000</v>
      </c>
      <c r="E469" s="5">
        <f t="shared" si="338"/>
        <v>0</v>
      </c>
      <c r="F469" s="5">
        <f t="shared" si="338"/>
        <v>2000</v>
      </c>
      <c r="G469" s="5">
        <f t="shared" si="338"/>
        <v>2000</v>
      </c>
      <c r="H469" s="5">
        <f t="shared" si="338"/>
        <v>2000</v>
      </c>
      <c r="I469" s="5">
        <f t="shared" si="338"/>
        <v>2000</v>
      </c>
      <c r="J469" s="5">
        <f t="shared" si="338"/>
        <v>2000</v>
      </c>
    </row>
    <row r="470" spans="1:10" ht="12.75">
      <c r="A470" s="7" t="s">
        <v>264</v>
      </c>
      <c r="B470" s="4" t="s">
        <v>265</v>
      </c>
      <c r="C470" s="5">
        <f t="shared" si="338"/>
        <v>0</v>
      </c>
      <c r="D470" s="5">
        <f t="shared" si="338"/>
        <v>2000</v>
      </c>
      <c r="E470" s="5">
        <f t="shared" si="338"/>
        <v>0</v>
      </c>
      <c r="F470" s="5">
        <f t="shared" si="338"/>
        <v>2000</v>
      </c>
      <c r="G470" s="5">
        <f t="shared" si="338"/>
        <v>2000</v>
      </c>
      <c r="H470" s="5">
        <f t="shared" si="338"/>
        <v>2000</v>
      </c>
      <c r="I470" s="5">
        <f t="shared" si="338"/>
        <v>2000</v>
      </c>
      <c r="J470" s="5">
        <f t="shared" si="338"/>
        <v>2000</v>
      </c>
    </row>
    <row r="471" spans="1:10" ht="12.75">
      <c r="A471" s="7" t="s">
        <v>270</v>
      </c>
      <c r="B471" s="4" t="s">
        <v>271</v>
      </c>
      <c r="C471" s="5">
        <f t="shared" si="338"/>
        <v>0</v>
      </c>
      <c r="D471" s="5">
        <f t="shared" si="338"/>
        <v>2000</v>
      </c>
      <c r="E471" s="5">
        <f t="shared" si="338"/>
        <v>0</v>
      </c>
      <c r="F471" s="5">
        <f t="shared" si="338"/>
        <v>2000</v>
      </c>
      <c r="G471" s="5">
        <f t="shared" si="338"/>
        <v>2000</v>
      </c>
      <c r="H471" s="5">
        <f t="shared" si="338"/>
        <v>2000</v>
      </c>
      <c r="I471" s="5">
        <f t="shared" si="338"/>
        <v>2000</v>
      </c>
      <c r="J471" s="5">
        <f t="shared" si="338"/>
        <v>2000</v>
      </c>
    </row>
    <row r="472" spans="1:10" ht="12.75">
      <c r="A472" s="7" t="s">
        <v>272</v>
      </c>
      <c r="B472" s="4" t="s">
        <v>273</v>
      </c>
      <c r="C472" s="5">
        <f>'sursa 02'!C449</f>
        <v>0</v>
      </c>
      <c r="D472" s="5">
        <f>'sursa 02'!D449</f>
        <v>2000</v>
      </c>
      <c r="E472" s="5">
        <f>'sursa 02'!E449</f>
        <v>0</v>
      </c>
      <c r="F472" s="5">
        <f>'sursa 02'!F449</f>
        <v>2000</v>
      </c>
      <c r="G472" s="5">
        <f>'sursa 02'!G449</f>
        <v>2000</v>
      </c>
      <c r="H472" s="5">
        <f>'sursa 02'!H449</f>
        <v>2000</v>
      </c>
      <c r="I472" s="5">
        <f>'sursa 02'!I449</f>
        <v>2000</v>
      </c>
      <c r="J472" s="5">
        <f>'sursa 02'!J449</f>
        <v>2000</v>
      </c>
    </row>
    <row r="473" spans="1:10" ht="39">
      <c r="A473" s="7" t="s">
        <v>345</v>
      </c>
      <c r="B473" s="4" t="s">
        <v>322</v>
      </c>
      <c r="C473" s="5">
        <f aca="true" t="shared" si="339" ref="C473:J473">C474</f>
        <v>0</v>
      </c>
      <c r="D473" s="5">
        <f t="shared" si="339"/>
        <v>139500000</v>
      </c>
      <c r="E473" s="5">
        <f t="shared" si="339"/>
        <v>0</v>
      </c>
      <c r="F473" s="5">
        <f t="shared" si="339"/>
        <v>139500000</v>
      </c>
      <c r="G473" s="5">
        <f t="shared" si="339"/>
        <v>139500000</v>
      </c>
      <c r="H473" s="5">
        <f t="shared" si="339"/>
        <v>139345000</v>
      </c>
      <c r="I473" s="5">
        <f t="shared" si="339"/>
        <v>143100000</v>
      </c>
      <c r="J473" s="5">
        <f t="shared" si="339"/>
        <v>146683000</v>
      </c>
    </row>
    <row r="474" spans="1:10" ht="12.75">
      <c r="A474" s="7" t="s">
        <v>221</v>
      </c>
      <c r="B474" s="4" t="s">
        <v>222</v>
      </c>
      <c r="C474" s="5">
        <f aca="true" t="shared" si="340" ref="C474:J474">C475+C476+C484+C488+C480+C477</f>
        <v>0</v>
      </c>
      <c r="D474" s="5">
        <f>D475+D476+D484+D488+D480+D477</f>
        <v>139500000</v>
      </c>
      <c r="E474" s="5">
        <f t="shared" si="340"/>
        <v>0</v>
      </c>
      <c r="F474" s="5">
        <f>F475+F476+F484+F488+F480+F477</f>
        <v>139500000</v>
      </c>
      <c r="G474" s="5">
        <f t="shared" si="340"/>
        <v>139500000</v>
      </c>
      <c r="H474" s="5">
        <f t="shared" si="340"/>
        <v>139345000</v>
      </c>
      <c r="I474" s="5">
        <f t="shared" si="340"/>
        <v>143100000</v>
      </c>
      <c r="J474" s="5">
        <f t="shared" si="340"/>
        <v>146683000</v>
      </c>
    </row>
    <row r="475" spans="1:10" ht="12.75">
      <c r="A475" s="7" t="s">
        <v>78</v>
      </c>
      <c r="B475" s="4" t="s">
        <v>79</v>
      </c>
      <c r="C475" s="5">
        <f>'sursa 02'!C461</f>
        <v>0</v>
      </c>
      <c r="D475" s="5">
        <f>'sursa 02'!D461</f>
        <v>108768000</v>
      </c>
      <c r="E475" s="5">
        <f>'sursa 02'!E461</f>
        <v>0</v>
      </c>
      <c r="F475" s="5">
        <f>'sursa 02'!F461</f>
        <v>108768000</v>
      </c>
      <c r="G475" s="5">
        <f>'sursa 02'!G461</f>
        <v>108768000</v>
      </c>
      <c r="H475" s="5">
        <f>'sursa 02'!H461</f>
        <v>110175000</v>
      </c>
      <c r="I475" s="5">
        <f>'sursa 02'!I461</f>
        <v>113148000</v>
      </c>
      <c r="J475" s="5">
        <f>'sursa 02'!J461</f>
        <v>115976000</v>
      </c>
    </row>
    <row r="476" spans="1:10" ht="26.25">
      <c r="A476" s="7" t="s">
        <v>80</v>
      </c>
      <c r="B476" s="4" t="s">
        <v>81</v>
      </c>
      <c r="C476" s="5">
        <f>'sursa 02'!C462</f>
        <v>0</v>
      </c>
      <c r="D476" s="5">
        <f>'sursa 02'!D462</f>
        <v>21500000</v>
      </c>
      <c r="E476" s="5">
        <f>'sursa 02'!E462</f>
        <v>0</v>
      </c>
      <c r="F476" s="5">
        <f>'sursa 02'!F462</f>
        <v>21500000</v>
      </c>
      <c r="G476" s="5">
        <f>'sursa 02'!G462</f>
        <v>21500000</v>
      </c>
      <c r="H476" s="5">
        <f>'sursa 02'!H462</f>
        <v>19813000</v>
      </c>
      <c r="I476" s="5">
        <f>'sursa 02'!I462</f>
        <v>20345000</v>
      </c>
      <c r="J476" s="5">
        <f>'sursa 02'!J462</f>
        <v>20860000</v>
      </c>
    </row>
    <row r="477" spans="1:10" ht="26.25">
      <c r="A477" s="7" t="s">
        <v>232</v>
      </c>
      <c r="B477" s="4" t="s">
        <v>233</v>
      </c>
      <c r="C477" s="5">
        <f aca="true" t="shared" si="341" ref="C477:J478">C478</f>
        <v>0</v>
      </c>
      <c r="D477" s="5">
        <f t="shared" si="341"/>
        <v>0</v>
      </c>
      <c r="E477" s="5">
        <f t="shared" si="341"/>
        <v>0</v>
      </c>
      <c r="F477" s="5">
        <f t="shared" si="341"/>
        <v>0</v>
      </c>
      <c r="G477" s="5">
        <f t="shared" si="341"/>
        <v>0</v>
      </c>
      <c r="H477" s="5">
        <f t="shared" si="341"/>
        <v>234000</v>
      </c>
      <c r="I477" s="5">
        <f t="shared" si="341"/>
        <v>240000</v>
      </c>
      <c r="J477" s="5">
        <f t="shared" si="341"/>
        <v>246000</v>
      </c>
    </row>
    <row r="478" spans="1:10" ht="52.5">
      <c r="A478" s="7" t="s">
        <v>403</v>
      </c>
      <c r="B478" s="4" t="s">
        <v>235</v>
      </c>
      <c r="C478" s="5">
        <f t="shared" si="341"/>
        <v>0</v>
      </c>
      <c r="D478" s="5">
        <f t="shared" si="341"/>
        <v>0</v>
      </c>
      <c r="E478" s="5">
        <f t="shared" si="341"/>
        <v>0</v>
      </c>
      <c r="F478" s="5">
        <f t="shared" si="341"/>
        <v>0</v>
      </c>
      <c r="G478" s="5">
        <f t="shared" si="341"/>
        <v>0</v>
      </c>
      <c r="H478" s="5">
        <f t="shared" si="341"/>
        <v>234000</v>
      </c>
      <c r="I478" s="5">
        <f t="shared" si="341"/>
        <v>240000</v>
      </c>
      <c r="J478" s="5">
        <f t="shared" si="341"/>
        <v>246000</v>
      </c>
    </row>
    <row r="479" spans="1:10" ht="12.75">
      <c r="A479" s="7" t="s">
        <v>428</v>
      </c>
      <c r="B479" s="20">
        <v>510101</v>
      </c>
      <c r="C479" s="5">
        <f>'sursa 02'!C465</f>
        <v>0</v>
      </c>
      <c r="D479" s="5">
        <f>'sursa 02'!D465</f>
        <v>0</v>
      </c>
      <c r="E479" s="5">
        <f>'sursa 02'!E465</f>
        <v>0</v>
      </c>
      <c r="F479" s="5">
        <f>'sursa 02'!F465</f>
        <v>0</v>
      </c>
      <c r="G479" s="5">
        <f>'sursa 02'!G465</f>
        <v>0</v>
      </c>
      <c r="H479" s="5">
        <f>'sursa 02'!H465</f>
        <v>234000</v>
      </c>
      <c r="I479" s="5">
        <f>'sursa 02'!I465</f>
        <v>240000</v>
      </c>
      <c r="J479" s="5">
        <f>'sursa 02'!J465</f>
        <v>246000</v>
      </c>
    </row>
    <row r="480" spans="1:10" ht="12.75">
      <c r="A480" s="7" t="s">
        <v>242</v>
      </c>
      <c r="B480" s="4" t="s">
        <v>243</v>
      </c>
      <c r="C480" s="5">
        <f aca="true" t="shared" si="342" ref="C480:J480">C481</f>
        <v>0</v>
      </c>
      <c r="D480" s="5">
        <f t="shared" si="342"/>
        <v>0</v>
      </c>
      <c r="E480" s="5">
        <f t="shared" si="342"/>
        <v>0</v>
      </c>
      <c r="F480" s="5">
        <f t="shared" si="342"/>
        <v>0</v>
      </c>
      <c r="G480" s="5">
        <f t="shared" si="342"/>
        <v>0</v>
      </c>
      <c r="H480" s="5">
        <f t="shared" si="342"/>
        <v>0</v>
      </c>
      <c r="I480" s="5">
        <f t="shared" si="342"/>
        <v>0</v>
      </c>
      <c r="J480" s="5">
        <f t="shared" si="342"/>
        <v>0</v>
      </c>
    </row>
    <row r="481" spans="1:10" ht="12.75">
      <c r="A481" s="7" t="s">
        <v>244</v>
      </c>
      <c r="B481" s="4" t="s">
        <v>245</v>
      </c>
      <c r="C481" s="5">
        <f aca="true" t="shared" si="343" ref="C481:J481">C482+C483</f>
        <v>0</v>
      </c>
      <c r="D481" s="5">
        <f>D482+D483</f>
        <v>0</v>
      </c>
      <c r="E481" s="5">
        <f t="shared" si="343"/>
        <v>0</v>
      </c>
      <c r="F481" s="5">
        <f>F482+F483</f>
        <v>0</v>
      </c>
      <c r="G481" s="5">
        <f t="shared" si="343"/>
        <v>0</v>
      </c>
      <c r="H481" s="5">
        <f t="shared" si="343"/>
        <v>0</v>
      </c>
      <c r="I481" s="5">
        <f t="shared" si="343"/>
        <v>0</v>
      </c>
      <c r="J481" s="5">
        <f t="shared" si="343"/>
        <v>0</v>
      </c>
    </row>
    <row r="482" spans="1:10" ht="12.75">
      <c r="A482" s="7" t="s">
        <v>246</v>
      </c>
      <c r="B482" s="4" t="s">
        <v>247</v>
      </c>
      <c r="C482" s="5">
        <f>'sursa 02'!C468</f>
        <v>0</v>
      </c>
      <c r="D482" s="5">
        <f>'sursa 02'!D468</f>
        <v>0</v>
      </c>
      <c r="E482" s="5">
        <f>'sursa 02'!E468</f>
        <v>0</v>
      </c>
      <c r="F482" s="5">
        <f>'sursa 02'!F468</f>
        <v>0</v>
      </c>
      <c r="G482" s="5">
        <f>'sursa 02'!G468</f>
        <v>0</v>
      </c>
      <c r="H482" s="5">
        <f>'sursa 02'!H468</f>
        <v>0</v>
      </c>
      <c r="I482" s="5">
        <f>'sursa 02'!I468</f>
        <v>0</v>
      </c>
      <c r="J482" s="5">
        <f>'sursa 02'!J468</f>
        <v>0</v>
      </c>
    </row>
    <row r="483" spans="1:10" ht="39">
      <c r="A483" s="7" t="s">
        <v>401</v>
      </c>
      <c r="B483" s="4" t="s">
        <v>402</v>
      </c>
      <c r="C483" s="5">
        <f>'sursa 02'!C469</f>
        <v>0</v>
      </c>
      <c r="D483" s="5">
        <f>'sursa 02'!D469</f>
        <v>0</v>
      </c>
      <c r="E483" s="5">
        <f>'sursa 02'!E469</f>
        <v>0</v>
      </c>
      <c r="F483" s="5">
        <f>'sursa 02'!F469</f>
        <v>0</v>
      </c>
      <c r="G483" s="5">
        <f>'sursa 02'!G469</f>
        <v>0</v>
      </c>
      <c r="H483" s="5">
        <f>'sursa 02'!H469</f>
        <v>0</v>
      </c>
      <c r="I483" s="5">
        <f>'sursa 02'!I469</f>
        <v>0</v>
      </c>
      <c r="J483" s="5">
        <f>'sursa 02'!J469</f>
        <v>0</v>
      </c>
    </row>
    <row r="484" spans="1:10" ht="12.75">
      <c r="A484" s="7" t="s">
        <v>248</v>
      </c>
      <c r="B484" s="4" t="s">
        <v>249</v>
      </c>
      <c r="C484" s="5">
        <f aca="true" t="shared" si="344" ref="C484:J484">C485</f>
        <v>0</v>
      </c>
      <c r="D484" s="5">
        <f t="shared" si="344"/>
        <v>7000000</v>
      </c>
      <c r="E484" s="5">
        <f t="shared" si="344"/>
        <v>0</v>
      </c>
      <c r="F484" s="5">
        <f t="shared" si="344"/>
        <v>7000000</v>
      </c>
      <c r="G484" s="5">
        <f t="shared" si="344"/>
        <v>7000000</v>
      </c>
      <c r="H484" s="5">
        <f t="shared" si="344"/>
        <v>7100000</v>
      </c>
      <c r="I484" s="5">
        <f t="shared" si="344"/>
        <v>7291000</v>
      </c>
      <c r="J484" s="5">
        <f t="shared" si="344"/>
        <v>7472000</v>
      </c>
    </row>
    <row r="485" spans="1:10" ht="12.75">
      <c r="A485" s="7" t="s">
        <v>250</v>
      </c>
      <c r="B485" s="4" t="s">
        <v>251</v>
      </c>
      <c r="C485" s="5">
        <f aca="true" t="shared" si="345" ref="C485:J485">C486+C487</f>
        <v>0</v>
      </c>
      <c r="D485" s="5">
        <f>D486+D487</f>
        <v>7000000</v>
      </c>
      <c r="E485" s="5">
        <f t="shared" si="345"/>
        <v>0</v>
      </c>
      <c r="F485" s="5">
        <f>F486+F487</f>
        <v>7000000</v>
      </c>
      <c r="G485" s="5">
        <f t="shared" si="345"/>
        <v>7000000</v>
      </c>
      <c r="H485" s="5">
        <f t="shared" si="345"/>
        <v>7100000</v>
      </c>
      <c r="I485" s="5">
        <f t="shared" si="345"/>
        <v>7291000</v>
      </c>
      <c r="J485" s="5">
        <f t="shared" si="345"/>
        <v>7472000</v>
      </c>
    </row>
    <row r="486" spans="1:10" ht="12.75">
      <c r="A486" s="7" t="s">
        <v>252</v>
      </c>
      <c r="B486" s="4" t="s">
        <v>253</v>
      </c>
      <c r="C486" s="5">
        <f>'sursa 02'!C472</f>
        <v>0</v>
      </c>
      <c r="D486" s="5">
        <f>'sursa 02'!D472</f>
        <v>5868000</v>
      </c>
      <c r="E486" s="5">
        <f>'sursa 02'!E472</f>
        <v>0</v>
      </c>
      <c r="F486" s="5">
        <f>'sursa 02'!F472</f>
        <v>5868000</v>
      </c>
      <c r="G486" s="5">
        <f>'sursa 02'!G472</f>
        <v>5868000</v>
      </c>
      <c r="H486" s="5">
        <f>'sursa 02'!H472</f>
        <v>5405000</v>
      </c>
      <c r="I486" s="5">
        <f>'sursa 02'!I472</f>
        <v>5551000</v>
      </c>
      <c r="J486" s="5">
        <f>'sursa 02'!J472</f>
        <v>5689000</v>
      </c>
    </row>
    <row r="487" spans="1:10" ht="12.75">
      <c r="A487" s="7" t="s">
        <v>254</v>
      </c>
      <c r="B487" s="4" t="s">
        <v>255</v>
      </c>
      <c r="C487" s="5">
        <f>'sursa 02'!C473</f>
        <v>0</v>
      </c>
      <c r="D487" s="5">
        <f>'sursa 02'!D473</f>
        <v>1132000</v>
      </c>
      <c r="E487" s="5">
        <f>'sursa 02'!E473</f>
        <v>0</v>
      </c>
      <c r="F487" s="5">
        <f>'sursa 02'!F473</f>
        <v>1132000</v>
      </c>
      <c r="G487" s="5">
        <f>'sursa 02'!G473</f>
        <v>1132000</v>
      </c>
      <c r="H487" s="5">
        <f>'sursa 02'!H473</f>
        <v>1695000</v>
      </c>
      <c r="I487" s="5">
        <f>'sursa 02'!I473</f>
        <v>1740000</v>
      </c>
      <c r="J487" s="5">
        <f>'sursa 02'!J473</f>
        <v>1783000</v>
      </c>
    </row>
    <row r="488" spans="1:10" ht="39">
      <c r="A488" s="7" t="s">
        <v>82</v>
      </c>
      <c r="B488" s="4" t="s">
        <v>83</v>
      </c>
      <c r="C488" s="5">
        <f aca="true" t="shared" si="346" ref="C488:J488">C489+C490</f>
        <v>0</v>
      </c>
      <c r="D488" s="5">
        <f>D489+D490</f>
        <v>2232000</v>
      </c>
      <c r="E488" s="5">
        <f t="shared" si="346"/>
        <v>0</v>
      </c>
      <c r="F488" s="5">
        <f>F489+F490</f>
        <v>2232000</v>
      </c>
      <c r="G488" s="5">
        <f t="shared" si="346"/>
        <v>2232000</v>
      </c>
      <c r="H488" s="5">
        <f t="shared" si="346"/>
        <v>2023000</v>
      </c>
      <c r="I488" s="5">
        <f t="shared" si="346"/>
        <v>2076000</v>
      </c>
      <c r="J488" s="5">
        <f t="shared" si="346"/>
        <v>2129000</v>
      </c>
    </row>
    <row r="489" spans="1:10" ht="12.75">
      <c r="A489" s="7" t="s">
        <v>256</v>
      </c>
      <c r="B489" s="4" t="s">
        <v>257</v>
      </c>
      <c r="C489" s="5">
        <f>'sursa 02'!C475</f>
        <v>0</v>
      </c>
      <c r="D489" s="5">
        <f>'sursa 02'!D475</f>
        <v>1000000</v>
      </c>
      <c r="E489" s="5">
        <f>'sursa 02'!E475</f>
        <v>0</v>
      </c>
      <c r="F489" s="5">
        <f>'sursa 02'!F475</f>
        <v>1000000</v>
      </c>
      <c r="G489" s="5">
        <f>'sursa 02'!G475</f>
        <v>1000000</v>
      </c>
      <c r="H489" s="5">
        <f>'sursa 02'!H475</f>
        <v>866000</v>
      </c>
      <c r="I489" s="5">
        <f>'sursa 02'!I475</f>
        <v>889000</v>
      </c>
      <c r="J489" s="5">
        <f>'sursa 02'!J475</f>
        <v>912000</v>
      </c>
    </row>
    <row r="490" spans="1:10" ht="12.75">
      <c r="A490" s="7" t="s">
        <v>86</v>
      </c>
      <c r="B490" s="4" t="s">
        <v>87</v>
      </c>
      <c r="C490" s="5">
        <f>'sursa 02'!C476</f>
        <v>0</v>
      </c>
      <c r="D490" s="5">
        <f>'sursa 02'!D476</f>
        <v>1232000</v>
      </c>
      <c r="E490" s="5">
        <f>'sursa 02'!E476</f>
        <v>0</v>
      </c>
      <c r="F490" s="5">
        <f>'sursa 02'!F476</f>
        <v>1232000</v>
      </c>
      <c r="G490" s="5">
        <f>'sursa 02'!G476</f>
        <v>1232000</v>
      </c>
      <c r="H490" s="5">
        <f>'sursa 02'!H476</f>
        <v>1157000</v>
      </c>
      <c r="I490" s="5">
        <f>'sursa 02'!I476</f>
        <v>1187000</v>
      </c>
      <c r="J490" s="5">
        <f>'sursa 02'!J476</f>
        <v>1217000</v>
      </c>
    </row>
    <row r="491" spans="1:10" ht="26.25">
      <c r="A491" s="7" t="s">
        <v>323</v>
      </c>
      <c r="B491" s="4" t="s">
        <v>324</v>
      </c>
      <c r="C491" s="5">
        <f aca="true" t="shared" si="347" ref="C491:J492">C492</f>
        <v>0</v>
      </c>
      <c r="D491" s="5">
        <f t="shared" si="347"/>
        <v>22340000</v>
      </c>
      <c r="E491" s="5">
        <f t="shared" si="347"/>
        <v>0</v>
      </c>
      <c r="F491" s="5">
        <f t="shared" si="347"/>
        <v>22340000</v>
      </c>
      <c r="G491" s="5">
        <f t="shared" si="347"/>
        <v>22340000</v>
      </c>
      <c r="H491" s="5">
        <f t="shared" si="347"/>
        <v>12680000</v>
      </c>
      <c r="I491" s="5">
        <f t="shared" si="347"/>
        <v>13023000</v>
      </c>
      <c r="J491" s="5">
        <f t="shared" si="347"/>
        <v>13349000</v>
      </c>
    </row>
    <row r="492" spans="1:10" ht="12.75">
      <c r="A492" s="7" t="s">
        <v>327</v>
      </c>
      <c r="B492" s="4" t="s">
        <v>328</v>
      </c>
      <c r="C492" s="5">
        <f t="shared" si="347"/>
        <v>0</v>
      </c>
      <c r="D492" s="5">
        <f t="shared" si="347"/>
        <v>22340000</v>
      </c>
      <c r="E492" s="5">
        <f t="shared" si="347"/>
        <v>0</v>
      </c>
      <c r="F492" s="5">
        <f t="shared" si="347"/>
        <v>22340000</v>
      </c>
      <c r="G492" s="5">
        <f t="shared" si="347"/>
        <v>22340000</v>
      </c>
      <c r="H492" s="5">
        <f t="shared" si="347"/>
        <v>12680000</v>
      </c>
      <c r="I492" s="5">
        <f t="shared" si="347"/>
        <v>13023000</v>
      </c>
      <c r="J492" s="5">
        <f t="shared" si="347"/>
        <v>13349000</v>
      </c>
    </row>
    <row r="493" spans="1:10" ht="12.75">
      <c r="A493" s="7" t="s">
        <v>221</v>
      </c>
      <c r="B493" s="4" t="s">
        <v>222</v>
      </c>
      <c r="C493" s="5">
        <f aca="true" t="shared" si="348" ref="C493:J493">C494+C495</f>
        <v>0</v>
      </c>
      <c r="D493" s="5">
        <f>D494+D495</f>
        <v>22340000</v>
      </c>
      <c r="E493" s="5">
        <f t="shared" si="348"/>
        <v>0</v>
      </c>
      <c r="F493" s="5">
        <f>F494+F495</f>
        <v>22340000</v>
      </c>
      <c r="G493" s="5">
        <f t="shared" si="348"/>
        <v>22340000</v>
      </c>
      <c r="H493" s="5">
        <f t="shared" si="348"/>
        <v>12680000</v>
      </c>
      <c r="I493" s="5">
        <f t="shared" si="348"/>
        <v>13023000</v>
      </c>
      <c r="J493" s="5">
        <f t="shared" si="348"/>
        <v>13349000</v>
      </c>
    </row>
    <row r="494" spans="1:10" ht="26.25">
      <c r="A494" s="7" t="s">
        <v>80</v>
      </c>
      <c r="B494" s="4" t="s">
        <v>81</v>
      </c>
      <c r="C494" s="5">
        <f>'sursa 02'!C486</f>
        <v>0</v>
      </c>
      <c r="D494" s="5">
        <f>'sursa 02'!D486</f>
        <v>22340000</v>
      </c>
      <c r="E494" s="5">
        <f>'sursa 02'!E486</f>
        <v>0</v>
      </c>
      <c r="F494" s="5">
        <f>'sursa 02'!F486</f>
        <v>22340000</v>
      </c>
      <c r="G494" s="5">
        <f>'sursa 02'!G486</f>
        <v>22340000</v>
      </c>
      <c r="H494" s="5">
        <f>'sursa 02'!H486</f>
        <v>12680000</v>
      </c>
      <c r="I494" s="5">
        <f>'sursa 02'!I486</f>
        <v>13023000</v>
      </c>
      <c r="J494" s="5">
        <f>'sursa 02'!J486</f>
        <v>13349000</v>
      </c>
    </row>
    <row r="495" spans="1:10" ht="12.75">
      <c r="A495" s="7" t="s">
        <v>262</v>
      </c>
      <c r="B495" s="4" t="s">
        <v>263</v>
      </c>
      <c r="C495" s="5">
        <f aca="true" t="shared" si="349" ref="C495:J497">C496</f>
        <v>0</v>
      </c>
      <c r="D495" s="5">
        <f t="shared" si="349"/>
        <v>0</v>
      </c>
      <c r="E495" s="5">
        <f t="shared" si="349"/>
        <v>0</v>
      </c>
      <c r="F495" s="5">
        <f t="shared" si="349"/>
        <v>0</v>
      </c>
      <c r="G495" s="5">
        <f t="shared" si="349"/>
        <v>0</v>
      </c>
      <c r="H495" s="5">
        <f t="shared" si="349"/>
        <v>0</v>
      </c>
      <c r="I495" s="5">
        <f t="shared" si="349"/>
        <v>0</v>
      </c>
      <c r="J495" s="5">
        <f t="shared" si="349"/>
        <v>0</v>
      </c>
    </row>
    <row r="496" spans="1:10" ht="12.75">
      <c r="A496" s="7" t="s">
        <v>264</v>
      </c>
      <c r="B496" s="4" t="s">
        <v>265</v>
      </c>
      <c r="C496" s="5">
        <f t="shared" si="349"/>
        <v>0</v>
      </c>
      <c r="D496" s="5">
        <f t="shared" si="349"/>
        <v>0</v>
      </c>
      <c r="E496" s="5">
        <f t="shared" si="349"/>
        <v>0</v>
      </c>
      <c r="F496" s="5">
        <f t="shared" si="349"/>
        <v>0</v>
      </c>
      <c r="G496" s="5">
        <f t="shared" si="349"/>
        <v>0</v>
      </c>
      <c r="H496" s="5">
        <f t="shared" si="349"/>
        <v>0</v>
      </c>
      <c r="I496" s="5">
        <f t="shared" si="349"/>
        <v>0</v>
      </c>
      <c r="J496" s="5">
        <f t="shared" si="349"/>
        <v>0</v>
      </c>
    </row>
    <row r="497" spans="1:10" ht="12.75">
      <c r="A497" s="7" t="s">
        <v>270</v>
      </c>
      <c r="B497" s="4" t="s">
        <v>271</v>
      </c>
      <c r="C497" s="5">
        <f t="shared" si="349"/>
        <v>0</v>
      </c>
      <c r="D497" s="5">
        <f t="shared" si="349"/>
        <v>0</v>
      </c>
      <c r="E497" s="5">
        <f t="shared" si="349"/>
        <v>0</v>
      </c>
      <c r="F497" s="5">
        <f t="shared" si="349"/>
        <v>0</v>
      </c>
      <c r="G497" s="5">
        <f t="shared" si="349"/>
        <v>0</v>
      </c>
      <c r="H497" s="5">
        <f t="shared" si="349"/>
        <v>0</v>
      </c>
      <c r="I497" s="5">
        <f t="shared" si="349"/>
        <v>0</v>
      </c>
      <c r="J497" s="5">
        <f t="shared" si="349"/>
        <v>0</v>
      </c>
    </row>
    <row r="498" spans="1:10" ht="12.75">
      <c r="A498" s="7" t="s">
        <v>272</v>
      </c>
      <c r="B498" s="4" t="s">
        <v>273</v>
      </c>
      <c r="C498" s="5">
        <f>'sursa 02'!C490</f>
        <v>0</v>
      </c>
      <c r="D498" s="5">
        <f>'sursa 02'!D490</f>
        <v>0</v>
      </c>
      <c r="E498" s="5">
        <f>'sursa 02'!E490</f>
        <v>0</v>
      </c>
      <c r="F498" s="5">
        <f>'sursa 02'!F490</f>
        <v>0</v>
      </c>
      <c r="G498" s="5">
        <f>'sursa 02'!G490</f>
        <v>0</v>
      </c>
      <c r="H498" s="5">
        <f>'sursa 02'!H490</f>
        <v>0</v>
      </c>
      <c r="I498" s="5">
        <f>'sursa 02'!I490</f>
        <v>0</v>
      </c>
      <c r="J498" s="5">
        <f>'sursa 02'!J490</f>
        <v>0</v>
      </c>
    </row>
    <row r="499" spans="1:10" ht="26.25">
      <c r="A499" s="7" t="s">
        <v>329</v>
      </c>
      <c r="B499" s="4" t="s">
        <v>330</v>
      </c>
      <c r="C499" s="5">
        <f aca="true" t="shared" si="350" ref="C499:J499">C500+C503+C516</f>
        <v>0</v>
      </c>
      <c r="D499" s="5">
        <f>D500+D503+D516</f>
        <v>55359000</v>
      </c>
      <c r="E499" s="5">
        <f t="shared" si="350"/>
        <v>1000000</v>
      </c>
      <c r="F499" s="5">
        <f>F500+F503+F516</f>
        <v>56359000</v>
      </c>
      <c r="G499" s="5">
        <f t="shared" si="350"/>
        <v>55359000</v>
      </c>
      <c r="H499" s="5">
        <f t="shared" si="350"/>
        <v>66357000</v>
      </c>
      <c r="I499" s="5">
        <f t="shared" si="350"/>
        <v>49211000</v>
      </c>
      <c r="J499" s="5">
        <f t="shared" si="350"/>
        <v>47370000</v>
      </c>
    </row>
    <row r="500" spans="1:10" ht="26.25">
      <c r="A500" s="7" t="s">
        <v>331</v>
      </c>
      <c r="B500" s="4" t="s">
        <v>332</v>
      </c>
      <c r="C500" s="5">
        <f aca="true" t="shared" si="351" ref="C500:J501">C501</f>
        <v>0</v>
      </c>
      <c r="D500" s="5">
        <f t="shared" si="351"/>
        <v>439000</v>
      </c>
      <c r="E500" s="5">
        <f t="shared" si="351"/>
        <v>0</v>
      </c>
      <c r="F500" s="5">
        <f t="shared" si="351"/>
        <v>439000</v>
      </c>
      <c r="G500" s="5">
        <f t="shared" si="351"/>
        <v>439000</v>
      </c>
      <c r="H500" s="5">
        <f t="shared" si="351"/>
        <v>222000</v>
      </c>
      <c r="I500" s="5">
        <f t="shared" si="351"/>
        <v>228000</v>
      </c>
      <c r="J500" s="5">
        <f t="shared" si="351"/>
        <v>234000</v>
      </c>
    </row>
    <row r="501" spans="1:10" ht="12.75">
      <c r="A501" s="7" t="s">
        <v>221</v>
      </c>
      <c r="B501" s="4" t="s">
        <v>222</v>
      </c>
      <c r="C501" s="5">
        <f t="shared" si="351"/>
        <v>0</v>
      </c>
      <c r="D501" s="5">
        <f t="shared" si="351"/>
        <v>439000</v>
      </c>
      <c r="E501" s="5">
        <f t="shared" si="351"/>
        <v>0</v>
      </c>
      <c r="F501" s="5">
        <f t="shared" si="351"/>
        <v>439000</v>
      </c>
      <c r="G501" s="5">
        <f t="shared" si="351"/>
        <v>439000</v>
      </c>
      <c r="H501" s="5">
        <f t="shared" si="351"/>
        <v>222000</v>
      </c>
      <c r="I501" s="5">
        <f t="shared" si="351"/>
        <v>228000</v>
      </c>
      <c r="J501" s="5">
        <f t="shared" si="351"/>
        <v>234000</v>
      </c>
    </row>
    <row r="502" spans="1:10" ht="26.25">
      <c r="A502" s="7" t="s">
        <v>80</v>
      </c>
      <c r="B502" s="4" t="s">
        <v>81</v>
      </c>
      <c r="C502" s="5">
        <f>'sursa 02'!C496</f>
        <v>0</v>
      </c>
      <c r="D502" s="5">
        <f>'sursa 02'!D496</f>
        <v>439000</v>
      </c>
      <c r="E502" s="5">
        <f>'sursa 02'!E496</f>
        <v>0</v>
      </c>
      <c r="F502" s="5">
        <f>'sursa 02'!F496</f>
        <v>439000</v>
      </c>
      <c r="G502" s="5">
        <f>'sursa 02'!G496</f>
        <v>439000</v>
      </c>
      <c r="H502" s="5">
        <f>'sursa 02'!H496</f>
        <v>222000</v>
      </c>
      <c r="I502" s="5">
        <f>'sursa 02'!I496</f>
        <v>228000</v>
      </c>
      <c r="J502" s="5">
        <f>'sursa 02'!J496</f>
        <v>234000</v>
      </c>
    </row>
    <row r="503" spans="1:10" ht="12.75">
      <c r="A503" s="7" t="s">
        <v>333</v>
      </c>
      <c r="B503" s="4" t="s">
        <v>334</v>
      </c>
      <c r="C503" s="5">
        <f aca="true" t="shared" si="352" ref="C503:J503">C504</f>
        <v>0</v>
      </c>
      <c r="D503" s="5">
        <f t="shared" si="352"/>
        <v>45780000</v>
      </c>
      <c r="E503" s="5">
        <f t="shared" si="352"/>
        <v>0</v>
      </c>
      <c r="F503" s="5">
        <f t="shared" si="352"/>
        <v>45780000</v>
      </c>
      <c r="G503" s="5">
        <f t="shared" si="352"/>
        <v>45780000</v>
      </c>
      <c r="H503" s="5">
        <f t="shared" si="352"/>
        <v>55562000</v>
      </c>
      <c r="I503" s="5">
        <f t="shared" si="352"/>
        <v>38124000</v>
      </c>
      <c r="J503" s="5">
        <f t="shared" si="352"/>
        <v>36007000</v>
      </c>
    </row>
    <row r="504" spans="1:10" ht="12.75">
      <c r="A504" s="7" t="s">
        <v>221</v>
      </c>
      <c r="B504" s="4" t="s">
        <v>222</v>
      </c>
      <c r="C504" s="5">
        <f aca="true" t="shared" si="353" ref="C504:J504">C505+C506+C510</f>
        <v>0</v>
      </c>
      <c r="D504" s="5">
        <f>D505+D506+D510</f>
        <v>45780000</v>
      </c>
      <c r="E504" s="5">
        <f t="shared" si="353"/>
        <v>0</v>
      </c>
      <c r="F504" s="5">
        <f>F505+F506+F510</f>
        <v>45780000</v>
      </c>
      <c r="G504" s="5">
        <f t="shared" si="353"/>
        <v>45780000</v>
      </c>
      <c r="H504" s="5">
        <f t="shared" si="353"/>
        <v>55562000</v>
      </c>
      <c r="I504" s="5">
        <f t="shared" si="353"/>
        <v>38124000</v>
      </c>
      <c r="J504" s="5">
        <f t="shared" si="353"/>
        <v>36007000</v>
      </c>
    </row>
    <row r="505" spans="1:10" ht="26.25">
      <c r="A505" s="7" t="s">
        <v>80</v>
      </c>
      <c r="B505" s="4" t="s">
        <v>81</v>
      </c>
      <c r="C505" s="5">
        <f>'sursa 02'!C501</f>
        <v>0</v>
      </c>
      <c r="D505" s="5">
        <f>'sursa 02'!D501</f>
        <v>28204000</v>
      </c>
      <c r="E505" s="5">
        <f>'sursa 02'!E501</f>
        <v>0</v>
      </c>
      <c r="F505" s="5">
        <f>'sursa 02'!F501</f>
        <v>28204000</v>
      </c>
      <c r="G505" s="5">
        <f>'sursa 02'!G501</f>
        <v>28204000</v>
      </c>
      <c r="H505" s="5">
        <f>'sursa 02'!H501</f>
        <v>38700000</v>
      </c>
      <c r="I505" s="5">
        <f>'sursa 02'!I501</f>
        <v>20806000</v>
      </c>
      <c r="J505" s="5">
        <f>'sursa 02'!J501</f>
        <v>18256000</v>
      </c>
    </row>
    <row r="506" spans="1:10" ht="12.75">
      <c r="A506" s="7" t="s">
        <v>242</v>
      </c>
      <c r="B506" s="4" t="s">
        <v>243</v>
      </c>
      <c r="C506" s="5">
        <f aca="true" t="shared" si="354" ref="C506:J506">C507</f>
        <v>0</v>
      </c>
      <c r="D506" s="5">
        <f t="shared" si="354"/>
        <v>12984000</v>
      </c>
      <c r="E506" s="5">
        <f t="shared" si="354"/>
        <v>0</v>
      </c>
      <c r="F506" s="5">
        <f t="shared" si="354"/>
        <v>12984000</v>
      </c>
      <c r="G506" s="5">
        <f t="shared" si="354"/>
        <v>12984000</v>
      </c>
      <c r="H506" s="5">
        <f t="shared" si="354"/>
        <v>12012000</v>
      </c>
      <c r="I506" s="5">
        <f t="shared" si="354"/>
        <v>12337000</v>
      </c>
      <c r="J506" s="5">
        <f t="shared" si="354"/>
        <v>12645000</v>
      </c>
    </row>
    <row r="507" spans="1:10" ht="12.75">
      <c r="A507" s="7" t="s">
        <v>244</v>
      </c>
      <c r="B507" s="4" t="s">
        <v>245</v>
      </c>
      <c r="C507" s="5">
        <f aca="true" t="shared" si="355" ref="C507:J507">C508+C509</f>
        <v>0</v>
      </c>
      <c r="D507" s="5">
        <f>D508+D509</f>
        <v>12984000</v>
      </c>
      <c r="E507" s="5">
        <f t="shared" si="355"/>
        <v>0</v>
      </c>
      <c r="F507" s="5">
        <f>F508+F509</f>
        <v>12984000</v>
      </c>
      <c r="G507" s="5">
        <f t="shared" si="355"/>
        <v>12984000</v>
      </c>
      <c r="H507" s="5">
        <f t="shared" si="355"/>
        <v>12012000</v>
      </c>
      <c r="I507" s="5">
        <f t="shared" si="355"/>
        <v>12337000</v>
      </c>
      <c r="J507" s="5">
        <f t="shared" si="355"/>
        <v>12645000</v>
      </c>
    </row>
    <row r="508" spans="1:10" ht="12.75">
      <c r="A508" s="7" t="s">
        <v>246</v>
      </c>
      <c r="B508" s="4" t="s">
        <v>247</v>
      </c>
      <c r="C508" s="5">
        <f>'sursa 02'!C504</f>
        <v>0</v>
      </c>
      <c r="D508" s="5">
        <f>'sursa 02'!D504</f>
        <v>7000000</v>
      </c>
      <c r="E508" s="5">
        <f>'sursa 02'!E504</f>
        <v>0</v>
      </c>
      <c r="F508" s="5">
        <f>'sursa 02'!F504</f>
        <v>7000000</v>
      </c>
      <c r="G508" s="5">
        <f>'sursa 02'!G504</f>
        <v>7000000</v>
      </c>
      <c r="H508" s="5">
        <f>'sursa 02'!H504</f>
        <v>9847000</v>
      </c>
      <c r="I508" s="5">
        <f>'sursa 02'!I504</f>
        <v>10113000</v>
      </c>
      <c r="J508" s="5">
        <f>'sursa 02'!J504</f>
        <v>10366000</v>
      </c>
    </row>
    <row r="509" spans="1:10" ht="26.25">
      <c r="A509" s="7" t="s">
        <v>423</v>
      </c>
      <c r="B509" s="4" t="s">
        <v>424</v>
      </c>
      <c r="C509" s="5">
        <f>'sursa 02'!C505</f>
        <v>0</v>
      </c>
      <c r="D509" s="5">
        <f>'sursa 02'!D505</f>
        <v>5984000</v>
      </c>
      <c r="E509" s="5">
        <f>'sursa 02'!E505</f>
        <v>0</v>
      </c>
      <c r="F509" s="5">
        <f>'sursa 02'!F505</f>
        <v>5984000</v>
      </c>
      <c r="G509" s="5">
        <f>'sursa 02'!G505</f>
        <v>5984000</v>
      </c>
      <c r="H509" s="5">
        <f>'sursa 02'!H505</f>
        <v>2165000</v>
      </c>
      <c r="I509" s="5">
        <f>'sursa 02'!I505</f>
        <v>2224000</v>
      </c>
      <c r="J509" s="5">
        <f>'sursa 02'!J505</f>
        <v>2279000</v>
      </c>
    </row>
    <row r="510" spans="1:10" ht="12.75">
      <c r="A510" s="7" t="s">
        <v>262</v>
      </c>
      <c r="B510" s="4" t="s">
        <v>263</v>
      </c>
      <c r="C510" s="5">
        <f aca="true" t="shared" si="356" ref="C510:J510">C511</f>
        <v>0</v>
      </c>
      <c r="D510" s="5">
        <f t="shared" si="356"/>
        <v>4592000</v>
      </c>
      <c r="E510" s="5">
        <f t="shared" si="356"/>
        <v>0</v>
      </c>
      <c r="F510" s="5">
        <f t="shared" si="356"/>
        <v>4592000</v>
      </c>
      <c r="G510" s="5">
        <f t="shared" si="356"/>
        <v>4592000</v>
      </c>
      <c r="H510" s="5">
        <f t="shared" si="356"/>
        <v>4850000</v>
      </c>
      <c r="I510" s="5">
        <f t="shared" si="356"/>
        <v>4981000</v>
      </c>
      <c r="J510" s="5">
        <f t="shared" si="356"/>
        <v>5106000</v>
      </c>
    </row>
    <row r="511" spans="1:10" ht="12.75">
      <c r="A511" s="7" t="s">
        <v>264</v>
      </c>
      <c r="B511" s="4" t="s">
        <v>265</v>
      </c>
      <c r="C511" s="5">
        <f aca="true" t="shared" si="357" ref="C511:J511">C512+C514</f>
        <v>0</v>
      </c>
      <c r="D511" s="5">
        <f>D512+D514</f>
        <v>4592000</v>
      </c>
      <c r="E511" s="5">
        <f t="shared" si="357"/>
        <v>0</v>
      </c>
      <c r="F511" s="5">
        <f>F512+F514</f>
        <v>4592000</v>
      </c>
      <c r="G511" s="5">
        <f t="shared" si="357"/>
        <v>4592000</v>
      </c>
      <c r="H511" s="5">
        <f t="shared" si="357"/>
        <v>4850000</v>
      </c>
      <c r="I511" s="5">
        <f t="shared" si="357"/>
        <v>4981000</v>
      </c>
      <c r="J511" s="5">
        <f t="shared" si="357"/>
        <v>5106000</v>
      </c>
    </row>
    <row r="512" spans="1:10" ht="26.25">
      <c r="A512" s="7" t="s">
        <v>266</v>
      </c>
      <c r="B512" s="4" t="s">
        <v>267</v>
      </c>
      <c r="C512" s="5">
        <f aca="true" t="shared" si="358" ref="C512:J512">C513</f>
        <v>0</v>
      </c>
      <c r="D512" s="5">
        <f t="shared" si="358"/>
        <v>1200000</v>
      </c>
      <c r="E512" s="5">
        <f t="shared" si="358"/>
        <v>0</v>
      </c>
      <c r="F512" s="5">
        <f t="shared" si="358"/>
        <v>1200000</v>
      </c>
      <c r="G512" s="5">
        <f t="shared" si="358"/>
        <v>1200000</v>
      </c>
      <c r="H512" s="5">
        <f t="shared" si="358"/>
        <v>1178000</v>
      </c>
      <c r="I512" s="5">
        <f t="shared" si="358"/>
        <v>1210000</v>
      </c>
      <c r="J512" s="5">
        <f t="shared" si="358"/>
        <v>1240000</v>
      </c>
    </row>
    <row r="513" spans="1:10" ht="26.25">
      <c r="A513" s="7" t="s">
        <v>268</v>
      </c>
      <c r="B513" s="4" t="s">
        <v>269</v>
      </c>
      <c r="C513" s="5">
        <f>'sursa 02'!C509</f>
        <v>0</v>
      </c>
      <c r="D513" s="5">
        <f>'sursa 02'!D509</f>
        <v>1200000</v>
      </c>
      <c r="E513" s="5">
        <f>'sursa 02'!E509</f>
        <v>0</v>
      </c>
      <c r="F513" s="5">
        <f>'sursa 02'!F509</f>
        <v>1200000</v>
      </c>
      <c r="G513" s="5">
        <f>'sursa 02'!G509</f>
        <v>1200000</v>
      </c>
      <c r="H513" s="5">
        <f>'sursa 02'!H509</f>
        <v>1178000</v>
      </c>
      <c r="I513" s="5">
        <f>'sursa 02'!I509</f>
        <v>1210000</v>
      </c>
      <c r="J513" s="5">
        <f>'sursa 02'!J509</f>
        <v>1240000</v>
      </c>
    </row>
    <row r="514" spans="1:10" ht="12.75">
      <c r="A514" s="7" t="s">
        <v>270</v>
      </c>
      <c r="B514" s="4" t="s">
        <v>271</v>
      </c>
      <c r="C514" s="5">
        <f aca="true" t="shared" si="359" ref="C514:J514">C515</f>
        <v>0</v>
      </c>
      <c r="D514" s="5">
        <f t="shared" si="359"/>
        <v>3392000</v>
      </c>
      <c r="E514" s="5">
        <f t="shared" si="359"/>
        <v>0</v>
      </c>
      <c r="F514" s="5">
        <f t="shared" si="359"/>
        <v>3392000</v>
      </c>
      <c r="G514" s="5">
        <f t="shared" si="359"/>
        <v>3392000</v>
      </c>
      <c r="H514" s="5">
        <f t="shared" si="359"/>
        <v>3672000</v>
      </c>
      <c r="I514" s="5">
        <f t="shared" si="359"/>
        <v>3771000</v>
      </c>
      <c r="J514" s="5">
        <f t="shared" si="359"/>
        <v>3866000</v>
      </c>
    </row>
    <row r="515" spans="1:10" ht="12.75">
      <c r="A515" s="7" t="s">
        <v>272</v>
      </c>
      <c r="B515" s="4" t="s">
        <v>273</v>
      </c>
      <c r="C515" s="5">
        <f>'sursa 02'!C511</f>
        <v>0</v>
      </c>
      <c r="D515" s="5">
        <f>'sursa 02'!D511</f>
        <v>3392000</v>
      </c>
      <c r="E515" s="5">
        <f>'sursa 02'!E511</f>
        <v>0</v>
      </c>
      <c r="F515" s="5">
        <f>'sursa 02'!F511</f>
        <v>3392000</v>
      </c>
      <c r="G515" s="5">
        <f>'sursa 02'!G511</f>
        <v>3392000</v>
      </c>
      <c r="H515" s="5">
        <f>'sursa 02'!H511</f>
        <v>3672000</v>
      </c>
      <c r="I515" s="5">
        <f>'sursa 02'!I511</f>
        <v>3771000</v>
      </c>
      <c r="J515" s="5">
        <f>'sursa 02'!J511</f>
        <v>3866000</v>
      </c>
    </row>
    <row r="516" spans="1:10" ht="26.25">
      <c r="A516" s="7" t="s">
        <v>335</v>
      </c>
      <c r="B516" s="4" t="s">
        <v>336</v>
      </c>
      <c r="C516" s="5">
        <f aca="true" t="shared" si="360" ref="C516:J516">C517</f>
        <v>0</v>
      </c>
      <c r="D516" s="5">
        <f t="shared" si="360"/>
        <v>9140000</v>
      </c>
      <c r="E516" s="5">
        <f t="shared" si="360"/>
        <v>1000000</v>
      </c>
      <c r="F516" s="5">
        <f t="shared" si="360"/>
        <v>10140000</v>
      </c>
      <c r="G516" s="5">
        <f t="shared" si="360"/>
        <v>9140000</v>
      </c>
      <c r="H516" s="5">
        <f t="shared" si="360"/>
        <v>10573000</v>
      </c>
      <c r="I516" s="5">
        <f t="shared" si="360"/>
        <v>10859000</v>
      </c>
      <c r="J516" s="5">
        <f t="shared" si="360"/>
        <v>11129000</v>
      </c>
    </row>
    <row r="517" spans="1:10" ht="12.75">
      <c r="A517" s="7" t="s">
        <v>221</v>
      </c>
      <c r="B517" s="4" t="s">
        <v>222</v>
      </c>
      <c r="C517" s="5">
        <f aca="true" t="shared" si="361" ref="C517:J517">C518+C519+C523</f>
        <v>0</v>
      </c>
      <c r="D517" s="5">
        <f>D518+D519+D523</f>
        <v>9140000</v>
      </c>
      <c r="E517" s="5">
        <f t="shared" si="361"/>
        <v>1000000</v>
      </c>
      <c r="F517" s="5">
        <f>F518+F519+F523</f>
        <v>10140000</v>
      </c>
      <c r="G517" s="5">
        <f t="shared" si="361"/>
        <v>9140000</v>
      </c>
      <c r="H517" s="5">
        <f t="shared" si="361"/>
        <v>10573000</v>
      </c>
      <c r="I517" s="5">
        <f t="shared" si="361"/>
        <v>10859000</v>
      </c>
      <c r="J517" s="5">
        <f t="shared" si="361"/>
        <v>11129000</v>
      </c>
    </row>
    <row r="518" spans="1:10" ht="26.25">
      <c r="A518" s="7" t="s">
        <v>80</v>
      </c>
      <c r="B518" s="4" t="s">
        <v>81</v>
      </c>
      <c r="C518" s="5">
        <f>'sursa 02'!C519</f>
        <v>0</v>
      </c>
      <c r="D518" s="5">
        <f>'sursa 02'!D519</f>
        <v>5687000</v>
      </c>
      <c r="E518" s="5">
        <f>'sursa 02'!E519</f>
        <v>0</v>
      </c>
      <c r="F518" s="5">
        <f>'sursa 02'!F519</f>
        <v>5687000</v>
      </c>
      <c r="G518" s="5">
        <f>'sursa 02'!G519</f>
        <v>5687000</v>
      </c>
      <c r="H518" s="5">
        <f>'sursa 02'!H519</f>
        <v>7587000</v>
      </c>
      <c r="I518" s="5">
        <f>'sursa 02'!I519</f>
        <v>7792000</v>
      </c>
      <c r="J518" s="5">
        <f>'sursa 02'!J519</f>
        <v>7986000</v>
      </c>
    </row>
    <row r="519" spans="1:10" ht="26.25">
      <c r="A519" s="7" t="s">
        <v>232</v>
      </c>
      <c r="B519" s="4" t="s">
        <v>233</v>
      </c>
      <c r="C519" s="5">
        <f aca="true" t="shared" si="362" ref="C519:J519">C520</f>
        <v>0</v>
      </c>
      <c r="D519" s="5">
        <f t="shared" si="362"/>
        <v>303000</v>
      </c>
      <c r="E519" s="5">
        <f t="shared" si="362"/>
        <v>0</v>
      </c>
      <c r="F519" s="5">
        <f t="shared" si="362"/>
        <v>303000</v>
      </c>
      <c r="G519" s="5">
        <f t="shared" si="362"/>
        <v>303000</v>
      </c>
      <c r="H519" s="5">
        <f t="shared" si="362"/>
        <v>374000</v>
      </c>
      <c r="I519" s="5">
        <f t="shared" si="362"/>
        <v>384000</v>
      </c>
      <c r="J519" s="5">
        <f t="shared" si="362"/>
        <v>393000</v>
      </c>
    </row>
    <row r="520" spans="1:10" ht="52.5">
      <c r="A520" s="7" t="s">
        <v>234</v>
      </c>
      <c r="B520" s="4" t="s">
        <v>235</v>
      </c>
      <c r="C520" s="5">
        <f aca="true" t="shared" si="363" ref="C520:J520">C521+C522</f>
        <v>0</v>
      </c>
      <c r="D520" s="5">
        <f>D521+D522</f>
        <v>303000</v>
      </c>
      <c r="E520" s="5">
        <f t="shared" si="363"/>
        <v>0</v>
      </c>
      <c r="F520" s="5">
        <f>F521+F522</f>
        <v>303000</v>
      </c>
      <c r="G520" s="5">
        <f t="shared" si="363"/>
        <v>303000</v>
      </c>
      <c r="H520" s="5">
        <f t="shared" si="363"/>
        <v>374000</v>
      </c>
      <c r="I520" s="5">
        <f t="shared" si="363"/>
        <v>384000</v>
      </c>
      <c r="J520" s="5">
        <f t="shared" si="363"/>
        <v>393000</v>
      </c>
    </row>
    <row r="521" spans="1:10" ht="12.75">
      <c r="A521" s="7" t="s">
        <v>236</v>
      </c>
      <c r="B521" s="4" t="s">
        <v>237</v>
      </c>
      <c r="C521" s="5">
        <f>'sursa 02'!C522</f>
        <v>0</v>
      </c>
      <c r="D521" s="5">
        <f>'sursa 02'!D522</f>
        <v>3000</v>
      </c>
      <c r="E521" s="5">
        <f>'sursa 02'!E522</f>
        <v>0</v>
      </c>
      <c r="F521" s="5">
        <f>'sursa 02'!F522</f>
        <v>3000</v>
      </c>
      <c r="G521" s="5">
        <f>'sursa 02'!G522</f>
        <v>3000</v>
      </c>
      <c r="H521" s="5">
        <f>'sursa 02'!H522</f>
        <v>103000</v>
      </c>
      <c r="I521" s="5">
        <f>'sursa 02'!I522</f>
        <v>106000</v>
      </c>
      <c r="J521" s="5">
        <f>'sursa 02'!J522</f>
        <v>108000</v>
      </c>
    </row>
    <row r="522" spans="1:10" ht="12.75">
      <c r="A522" s="7" t="s">
        <v>238</v>
      </c>
      <c r="B522" s="4" t="s">
        <v>239</v>
      </c>
      <c r="C522" s="5">
        <f>'sursa 02'!C523</f>
        <v>0</v>
      </c>
      <c r="D522" s="5">
        <f>'sursa 02'!D523</f>
        <v>300000</v>
      </c>
      <c r="E522" s="5">
        <f>'sursa 02'!E523</f>
        <v>0</v>
      </c>
      <c r="F522" s="5">
        <f>'sursa 02'!F523</f>
        <v>300000</v>
      </c>
      <c r="G522" s="5">
        <f>'sursa 02'!G523</f>
        <v>300000</v>
      </c>
      <c r="H522" s="5">
        <f>'sursa 02'!H523</f>
        <v>271000</v>
      </c>
      <c r="I522" s="5">
        <f>'sursa 02'!I523</f>
        <v>278000</v>
      </c>
      <c r="J522" s="5">
        <f>'sursa 02'!J523</f>
        <v>285000</v>
      </c>
    </row>
    <row r="523" spans="1:10" ht="39">
      <c r="A523" s="7" t="s">
        <v>82</v>
      </c>
      <c r="B523" s="4" t="s">
        <v>83</v>
      </c>
      <c r="C523" s="5">
        <f aca="true" t="shared" si="364" ref="C523:J523">C524</f>
        <v>0</v>
      </c>
      <c r="D523" s="5">
        <f t="shared" si="364"/>
        <v>3150000</v>
      </c>
      <c r="E523" s="5">
        <f t="shared" si="364"/>
        <v>1000000</v>
      </c>
      <c r="F523" s="5">
        <f t="shared" si="364"/>
        <v>4150000</v>
      </c>
      <c r="G523" s="5">
        <f t="shared" si="364"/>
        <v>3150000</v>
      </c>
      <c r="H523" s="5">
        <f t="shared" si="364"/>
        <v>2612000</v>
      </c>
      <c r="I523" s="5">
        <f t="shared" si="364"/>
        <v>2683000</v>
      </c>
      <c r="J523" s="5">
        <f t="shared" si="364"/>
        <v>2750000</v>
      </c>
    </row>
    <row r="524" spans="1:10" ht="12.75">
      <c r="A524" s="7" t="s">
        <v>256</v>
      </c>
      <c r="B524" s="4" t="s">
        <v>257</v>
      </c>
      <c r="C524" s="5">
        <f>'sursa 02'!C525</f>
        <v>0</v>
      </c>
      <c r="D524" s="5">
        <f>'sursa 02'!D525</f>
        <v>3150000</v>
      </c>
      <c r="E524" s="5">
        <f>'sursa 02'!E525</f>
        <v>1000000</v>
      </c>
      <c r="F524" s="5">
        <f>'sursa 02'!F525</f>
        <v>4150000</v>
      </c>
      <c r="G524" s="5">
        <f>'sursa 02'!G525</f>
        <v>3150000</v>
      </c>
      <c r="H524" s="5">
        <f>'sursa 02'!H525</f>
        <v>2612000</v>
      </c>
      <c r="I524" s="5">
        <f>'sursa 02'!I525</f>
        <v>2683000</v>
      </c>
      <c r="J524" s="5">
        <f>'sursa 02'!J525</f>
        <v>2750000</v>
      </c>
    </row>
    <row r="525" spans="1:10" ht="26.25">
      <c r="A525" s="7" t="s">
        <v>346</v>
      </c>
      <c r="B525" s="4" t="s">
        <v>141</v>
      </c>
      <c r="C525" s="5">
        <f>C537+C552+C554+C526+C529</f>
        <v>0</v>
      </c>
      <c r="D525" s="5">
        <f>D527+D534+D539+D554</f>
        <v>142201000</v>
      </c>
      <c r="E525" s="5">
        <f aca="true" t="shared" si="365" ref="E525:J525">E527+E534+E539+E554</f>
        <v>-1188000</v>
      </c>
      <c r="F525" s="5">
        <f t="shared" si="365"/>
        <v>141013000</v>
      </c>
      <c r="G525" s="5">
        <f t="shared" si="365"/>
        <v>142201000</v>
      </c>
      <c r="H525" s="5">
        <f t="shared" si="365"/>
        <v>211428000</v>
      </c>
      <c r="I525" s="5">
        <f t="shared" si="365"/>
        <v>217135000</v>
      </c>
      <c r="J525" s="5">
        <f t="shared" si="365"/>
        <v>222563000</v>
      </c>
    </row>
    <row r="526" spans="1:10" ht="14.25">
      <c r="A526" s="7" t="s">
        <v>134</v>
      </c>
      <c r="B526" s="4" t="s">
        <v>18</v>
      </c>
      <c r="C526" s="5">
        <f aca="true" t="shared" si="366" ref="C526:J527">C527</f>
        <v>0</v>
      </c>
      <c r="D526" s="5">
        <f t="shared" si="366"/>
        <v>19129000</v>
      </c>
      <c r="E526" s="5">
        <f t="shared" si="366"/>
        <v>-1188000</v>
      </c>
      <c r="F526" s="5">
        <f t="shared" si="366"/>
        <v>17941000</v>
      </c>
      <c r="G526" s="5">
        <f t="shared" si="366"/>
        <v>19129000</v>
      </c>
      <c r="H526" s="5">
        <f t="shared" si="366"/>
        <v>0</v>
      </c>
      <c r="I526" s="5">
        <f t="shared" si="366"/>
        <v>0</v>
      </c>
      <c r="J526" s="5">
        <f t="shared" si="366"/>
        <v>0</v>
      </c>
    </row>
    <row r="527" spans="1:10" ht="14.25">
      <c r="A527" s="7" t="s">
        <v>135</v>
      </c>
      <c r="B527" s="4" t="s">
        <v>32</v>
      </c>
      <c r="C527" s="5">
        <f t="shared" si="366"/>
        <v>0</v>
      </c>
      <c r="D527" s="5">
        <f t="shared" si="366"/>
        <v>19129000</v>
      </c>
      <c r="E527" s="5">
        <f t="shared" si="366"/>
        <v>-1188000</v>
      </c>
      <c r="F527" s="5">
        <f t="shared" si="366"/>
        <v>17941000</v>
      </c>
      <c r="G527" s="5">
        <f t="shared" si="366"/>
        <v>19129000</v>
      </c>
      <c r="H527" s="5">
        <f t="shared" si="366"/>
        <v>0</v>
      </c>
      <c r="I527" s="5">
        <f t="shared" si="366"/>
        <v>0</v>
      </c>
      <c r="J527" s="5">
        <f t="shared" si="366"/>
        <v>0</v>
      </c>
    </row>
    <row r="528" spans="1:10" ht="14.25">
      <c r="A528" s="7" t="s">
        <v>37</v>
      </c>
      <c r="B528" s="4" t="s">
        <v>38</v>
      </c>
      <c r="C528" s="5">
        <f>'sursa 10'!C161+'sursa 02'!C529</f>
        <v>0</v>
      </c>
      <c r="D528" s="5">
        <f>'sursa 10'!D161+'sursa 02'!D529</f>
        <v>19129000</v>
      </c>
      <c r="E528" s="5">
        <f>'sursa 10'!E161+'sursa 02'!E529</f>
        <v>-1188000</v>
      </c>
      <c r="F528" s="5">
        <f>'sursa 10'!F161+'sursa 02'!F529</f>
        <v>17941000</v>
      </c>
      <c r="G528" s="5">
        <f>'sursa 10'!G161+'sursa 02'!G529</f>
        <v>19129000</v>
      </c>
      <c r="H528" s="5">
        <f>'sursa 10'!H161+'sursa 02'!H529</f>
        <v>0</v>
      </c>
      <c r="I528" s="5">
        <f>'sursa 10'!I161+'sursa 02'!I529</f>
        <v>0</v>
      </c>
      <c r="J528" s="5">
        <f>'sursa 10'!J161+'sursa 02'!J529</f>
        <v>0</v>
      </c>
    </row>
    <row r="529" spans="1:10" ht="14.25">
      <c r="A529" s="7" t="s">
        <v>41</v>
      </c>
      <c r="B529" s="4" t="s">
        <v>42</v>
      </c>
      <c r="C529" s="5">
        <f aca="true" t="shared" si="367" ref="C529:J529">C530</f>
        <v>0</v>
      </c>
      <c r="D529" s="5">
        <f t="shared" si="367"/>
        <v>0</v>
      </c>
      <c r="E529" s="5">
        <f t="shared" si="367"/>
        <v>0</v>
      </c>
      <c r="F529" s="5">
        <f t="shared" si="367"/>
        <v>0</v>
      </c>
      <c r="G529" s="5">
        <f t="shared" si="367"/>
        <v>0</v>
      </c>
      <c r="H529" s="5">
        <f t="shared" si="367"/>
        <v>0</v>
      </c>
      <c r="I529" s="5">
        <f t="shared" si="367"/>
        <v>0</v>
      </c>
      <c r="J529" s="5">
        <f t="shared" si="367"/>
        <v>0</v>
      </c>
    </row>
    <row r="530" spans="1:10" ht="14.25">
      <c r="A530" s="7" t="s">
        <v>43</v>
      </c>
      <c r="B530" s="4" t="s">
        <v>44</v>
      </c>
      <c r="C530" s="5">
        <f aca="true" t="shared" si="368" ref="C530:J530">C531+C532</f>
        <v>0</v>
      </c>
      <c r="D530" s="5">
        <f>D531+D532</f>
        <v>0</v>
      </c>
      <c r="E530" s="5">
        <f t="shared" si="368"/>
        <v>0</v>
      </c>
      <c r="F530" s="5">
        <f>F531+F532</f>
        <v>0</v>
      </c>
      <c r="G530" s="5">
        <f t="shared" si="368"/>
        <v>0</v>
      </c>
      <c r="H530" s="5">
        <f t="shared" si="368"/>
        <v>0</v>
      </c>
      <c r="I530" s="5">
        <f t="shared" si="368"/>
        <v>0</v>
      </c>
      <c r="J530" s="5">
        <f t="shared" si="368"/>
        <v>0</v>
      </c>
    </row>
    <row r="531" spans="1:10" ht="14.25">
      <c r="A531" s="7" t="s">
        <v>45</v>
      </c>
      <c r="B531" s="4" t="s">
        <v>46</v>
      </c>
      <c r="C531" s="5">
        <f>'sursa 10'!C164+'sursa 02'!C531</f>
        <v>0</v>
      </c>
      <c r="D531" s="5">
        <f>'sursa 10'!D164+'sursa 02'!D531</f>
        <v>0</v>
      </c>
      <c r="E531" s="5">
        <f>'sursa 10'!E164+'sursa 02'!E531</f>
        <v>0</v>
      </c>
      <c r="F531" s="5">
        <f>'sursa 10'!F164+'sursa 02'!F531</f>
        <v>0</v>
      </c>
      <c r="G531" s="5">
        <f>'sursa 10'!G164+'sursa 02'!G531</f>
        <v>0</v>
      </c>
      <c r="H531" s="5">
        <f>'sursa 10'!H164+'sursa 02'!H531</f>
        <v>0</v>
      </c>
      <c r="I531" s="5">
        <f>'sursa 10'!I164+'sursa 02'!I531</f>
        <v>0</v>
      </c>
      <c r="J531" s="5">
        <f>'sursa 10'!J164+'sursa 02'!J531</f>
        <v>0</v>
      </c>
    </row>
    <row r="532" spans="1:10" ht="26.25">
      <c r="A532" s="7" t="s">
        <v>412</v>
      </c>
      <c r="B532" s="20">
        <v>390207</v>
      </c>
      <c r="C532" s="5">
        <f>'sursa 02'!C532</f>
        <v>0</v>
      </c>
      <c r="D532" s="5">
        <f>'sursa 02'!D532</f>
        <v>0</v>
      </c>
      <c r="E532" s="5">
        <f>'sursa 02'!E532</f>
        <v>0</v>
      </c>
      <c r="F532" s="5">
        <f>'sursa 02'!F532</f>
        <v>0</v>
      </c>
      <c r="G532" s="5">
        <f>'sursa 02'!G532</f>
        <v>0</v>
      </c>
      <c r="H532" s="5">
        <f>'sursa 02'!H532</f>
        <v>0</v>
      </c>
      <c r="I532" s="5">
        <f>'sursa 02'!I532</f>
        <v>0</v>
      </c>
      <c r="J532" s="5">
        <f>'sursa 02'!J532</f>
        <v>0</v>
      </c>
    </row>
    <row r="533" spans="1:10" ht="12.75">
      <c r="A533" s="7" t="s">
        <v>525</v>
      </c>
      <c r="B533" s="22" t="s">
        <v>526</v>
      </c>
      <c r="C533" s="5"/>
      <c r="D533" s="5">
        <f aca="true" t="shared" si="369" ref="D533:F535">D534</f>
        <v>0</v>
      </c>
      <c r="E533" s="5">
        <f t="shared" si="369"/>
        <v>323000</v>
      </c>
      <c r="F533" s="5">
        <f t="shared" si="369"/>
        <v>323000</v>
      </c>
      <c r="G533" s="5"/>
      <c r="H533" s="5"/>
      <c r="I533" s="5"/>
      <c r="J533" s="5"/>
    </row>
    <row r="534" spans="1:10" ht="12.75">
      <c r="A534" s="7" t="s">
        <v>527</v>
      </c>
      <c r="B534" s="22" t="s">
        <v>530</v>
      </c>
      <c r="C534" s="5"/>
      <c r="D534" s="5">
        <f t="shared" si="369"/>
        <v>0</v>
      </c>
      <c r="E534" s="5">
        <f t="shared" si="369"/>
        <v>323000</v>
      </c>
      <c r="F534" s="5">
        <f t="shared" si="369"/>
        <v>323000</v>
      </c>
      <c r="G534" s="5"/>
      <c r="H534" s="5"/>
      <c r="I534" s="5"/>
      <c r="J534" s="5"/>
    </row>
    <row r="535" spans="1:10" ht="26.25">
      <c r="A535" s="7" t="s">
        <v>529</v>
      </c>
      <c r="B535" s="22" t="s">
        <v>531</v>
      </c>
      <c r="C535" s="5"/>
      <c r="D535" s="5">
        <f t="shared" si="369"/>
        <v>0</v>
      </c>
      <c r="E535" s="5">
        <f t="shared" si="369"/>
        <v>323000</v>
      </c>
      <c r="F535" s="5">
        <f t="shared" si="369"/>
        <v>323000</v>
      </c>
      <c r="G535" s="5"/>
      <c r="H535" s="5"/>
      <c r="I535" s="5"/>
      <c r="J535" s="5"/>
    </row>
    <row r="536" spans="1:10" ht="26.25">
      <c r="A536" s="7" t="s">
        <v>533</v>
      </c>
      <c r="B536" s="22" t="s">
        <v>532</v>
      </c>
      <c r="C536" s="5"/>
      <c r="D536" s="5">
        <f>'sursa 08'!D29</f>
        <v>0</v>
      </c>
      <c r="E536" s="5">
        <f>'sursa 08'!E29</f>
        <v>323000</v>
      </c>
      <c r="F536" s="5">
        <f>'sursa 08'!F29</f>
        <v>323000</v>
      </c>
      <c r="G536" s="5"/>
      <c r="H536" s="5"/>
      <c r="I536" s="5"/>
      <c r="J536" s="5"/>
    </row>
    <row r="537" spans="1:10" ht="12.75">
      <c r="A537" s="7" t="s">
        <v>47</v>
      </c>
      <c r="B537" s="4" t="s">
        <v>48</v>
      </c>
      <c r="C537" s="5">
        <f aca="true" t="shared" si="370" ref="C537:J537">C538</f>
        <v>0</v>
      </c>
      <c r="D537" s="5">
        <f t="shared" si="370"/>
        <v>11902000</v>
      </c>
      <c r="E537" s="5">
        <f t="shared" si="370"/>
        <v>0</v>
      </c>
      <c r="F537" s="5">
        <f t="shared" si="370"/>
        <v>11902000</v>
      </c>
      <c r="G537" s="5">
        <f t="shared" si="370"/>
        <v>11902000</v>
      </c>
      <c r="H537" s="5">
        <f t="shared" si="370"/>
        <v>37658000</v>
      </c>
      <c r="I537" s="5">
        <f t="shared" si="370"/>
        <v>38323000</v>
      </c>
      <c r="J537" s="5">
        <f t="shared" si="370"/>
        <v>38956000</v>
      </c>
    </row>
    <row r="538" spans="1:10" ht="26.25">
      <c r="A538" s="7" t="s">
        <v>195</v>
      </c>
      <c r="B538" s="4" t="s">
        <v>50</v>
      </c>
      <c r="C538" s="5">
        <f aca="true" t="shared" si="371" ref="C538:J538">C539+C546</f>
        <v>0</v>
      </c>
      <c r="D538" s="5">
        <f>D539+D546</f>
        <v>11902000</v>
      </c>
      <c r="E538" s="5">
        <f t="shared" si="371"/>
        <v>0</v>
      </c>
      <c r="F538" s="5">
        <f>F539+F546</f>
        <v>11902000</v>
      </c>
      <c r="G538" s="5">
        <f t="shared" si="371"/>
        <v>11902000</v>
      </c>
      <c r="H538" s="5">
        <f t="shared" si="371"/>
        <v>37658000</v>
      </c>
      <c r="I538" s="5">
        <f t="shared" si="371"/>
        <v>38323000</v>
      </c>
      <c r="J538" s="5">
        <f t="shared" si="371"/>
        <v>38956000</v>
      </c>
    </row>
    <row r="539" spans="1:10" ht="52.5">
      <c r="A539" s="7" t="s">
        <v>347</v>
      </c>
      <c r="B539" s="4" t="s">
        <v>197</v>
      </c>
      <c r="C539" s="5">
        <f aca="true" t="shared" si="372" ref="C539:J539">C543+C544+C542+C540+C545</f>
        <v>0</v>
      </c>
      <c r="D539" s="5">
        <f>D543+D544+D542+D540+D545</f>
        <v>11902000</v>
      </c>
      <c r="E539" s="5">
        <f t="shared" si="372"/>
        <v>0</v>
      </c>
      <c r="F539" s="5">
        <f>F543+F544+F542+F540+F545</f>
        <v>11902000</v>
      </c>
      <c r="G539" s="5">
        <f t="shared" si="372"/>
        <v>11902000</v>
      </c>
      <c r="H539" s="5">
        <f t="shared" si="372"/>
        <v>37658000</v>
      </c>
      <c r="I539" s="5">
        <f t="shared" si="372"/>
        <v>38323000</v>
      </c>
      <c r="J539" s="5">
        <f t="shared" si="372"/>
        <v>38956000</v>
      </c>
    </row>
    <row r="540" spans="1:10" ht="39">
      <c r="A540" s="7" t="s">
        <v>364</v>
      </c>
      <c r="B540" s="4" t="s">
        <v>365</v>
      </c>
      <c r="C540" s="5">
        <f aca="true" t="shared" si="373" ref="C540:J540">C541</f>
        <v>0</v>
      </c>
      <c r="D540" s="5">
        <f t="shared" si="373"/>
        <v>0</v>
      </c>
      <c r="E540" s="5">
        <f t="shared" si="373"/>
        <v>0</v>
      </c>
      <c r="F540" s="5">
        <f t="shared" si="373"/>
        <v>0</v>
      </c>
      <c r="G540" s="5">
        <f t="shared" si="373"/>
        <v>0</v>
      </c>
      <c r="H540" s="5">
        <f t="shared" si="373"/>
        <v>311000</v>
      </c>
      <c r="I540" s="5">
        <f t="shared" si="373"/>
        <v>319000</v>
      </c>
      <c r="J540" s="5">
        <f t="shared" si="373"/>
        <v>327000</v>
      </c>
    </row>
    <row r="541" spans="1:10" ht="39">
      <c r="A541" s="7" t="s">
        <v>434</v>
      </c>
      <c r="B541" s="20">
        <v>42021601</v>
      </c>
      <c r="C541" s="5">
        <f>'sursa 02'!C537</f>
        <v>0</v>
      </c>
      <c r="D541" s="5">
        <f>'sursa 02'!D537</f>
        <v>0</v>
      </c>
      <c r="E541" s="5">
        <f>'sursa 02'!E537</f>
        <v>0</v>
      </c>
      <c r="F541" s="5">
        <f>'sursa 02'!F537</f>
        <v>0</v>
      </c>
      <c r="G541" s="5">
        <f>'sursa 02'!G537</f>
        <v>0</v>
      </c>
      <c r="H541" s="5">
        <f>'sursa 02'!H537</f>
        <v>311000</v>
      </c>
      <c r="I541" s="5">
        <f>'sursa 02'!I537</f>
        <v>319000</v>
      </c>
      <c r="J541" s="5">
        <f>'sursa 02'!J537</f>
        <v>327000</v>
      </c>
    </row>
    <row r="542" spans="1:10" ht="39.75">
      <c r="A542" s="7" t="s">
        <v>53</v>
      </c>
      <c r="B542" s="20">
        <v>421070</v>
      </c>
      <c r="C542" s="5">
        <f>'sursa 10'!C168</f>
        <v>0</v>
      </c>
      <c r="D542" s="5">
        <f>'sursa 10'!D168</f>
        <v>3398000</v>
      </c>
      <c r="E542" s="5">
        <f>'sursa 10'!E168</f>
        <v>0</v>
      </c>
      <c r="F542" s="5">
        <f>'sursa 10'!F168</f>
        <v>3398000</v>
      </c>
      <c r="G542" s="5">
        <f>'sursa 10'!G168</f>
        <v>3398000</v>
      </c>
      <c r="H542" s="5">
        <f>'sursa 10'!H168</f>
        <v>1005000</v>
      </c>
      <c r="I542" s="5">
        <f>'sursa 10'!I168</f>
        <v>1032000</v>
      </c>
      <c r="J542" s="5">
        <f>'sursa 10'!J168</f>
        <v>1058000</v>
      </c>
    </row>
    <row r="543" spans="1:10" ht="12.75">
      <c r="A543" s="7" t="s">
        <v>200</v>
      </c>
      <c r="B543" s="4" t="s">
        <v>201</v>
      </c>
      <c r="C543" s="5">
        <f>'sursa 02'!C538</f>
        <v>0</v>
      </c>
      <c r="D543" s="5">
        <f>'sursa 02'!D538</f>
        <v>5995000</v>
      </c>
      <c r="E543" s="5">
        <f>'sursa 02'!E538</f>
        <v>0</v>
      </c>
      <c r="F543" s="5">
        <f>'sursa 02'!F538</f>
        <v>5995000</v>
      </c>
      <c r="G543" s="5">
        <f>'sursa 02'!G538</f>
        <v>5995000</v>
      </c>
      <c r="H543" s="5">
        <f>'sursa 02'!H538</f>
        <v>31010000</v>
      </c>
      <c r="I543" s="5">
        <f>'sursa 02'!I538</f>
        <v>31577000</v>
      </c>
      <c r="J543" s="5">
        <f>'sursa 02'!J538</f>
        <v>32116000</v>
      </c>
    </row>
    <row r="544" spans="1:10" ht="52.5">
      <c r="A544" s="7" t="s">
        <v>202</v>
      </c>
      <c r="B544" s="4" t="s">
        <v>203</v>
      </c>
      <c r="C544" s="5">
        <f>'sursa 02'!C539</f>
        <v>0</v>
      </c>
      <c r="D544" s="5">
        <f>'sursa 02'!D539</f>
        <v>2371000</v>
      </c>
      <c r="E544" s="5">
        <f>'sursa 02'!E539</f>
        <v>0</v>
      </c>
      <c r="F544" s="5">
        <f>'sursa 02'!F539</f>
        <v>2371000</v>
      </c>
      <c r="G544" s="5">
        <f>'sursa 02'!G539</f>
        <v>2371000</v>
      </c>
      <c r="H544" s="5">
        <f>'sursa 02'!H539</f>
        <v>5332000</v>
      </c>
      <c r="I544" s="5">
        <f>'sursa 02'!I539</f>
        <v>5395000</v>
      </c>
      <c r="J544" s="5">
        <f>'sursa 02'!J539</f>
        <v>5455000</v>
      </c>
    </row>
    <row r="545" spans="1:10" ht="26.25">
      <c r="A545" s="7" t="s">
        <v>418</v>
      </c>
      <c r="B545" s="20">
        <v>420875</v>
      </c>
      <c r="C545" s="5">
        <f>'sursa 08'!C33</f>
        <v>0</v>
      </c>
      <c r="D545" s="5">
        <f>'sursa 08'!D33</f>
        <v>138000</v>
      </c>
      <c r="E545" s="5">
        <f>'sursa 08'!E33</f>
        <v>0</v>
      </c>
      <c r="F545" s="5">
        <f>'sursa 08'!F33</f>
        <v>138000</v>
      </c>
      <c r="G545" s="5">
        <f>'sursa 08'!G33</f>
        <v>138000</v>
      </c>
      <c r="H545" s="5">
        <f>'sursa 08'!H33</f>
        <v>0</v>
      </c>
      <c r="I545" s="5">
        <f>'sursa 08'!I33</f>
        <v>0</v>
      </c>
      <c r="J545" s="5">
        <f>'sursa 08'!J33</f>
        <v>0</v>
      </c>
    </row>
    <row r="546" spans="1:10" ht="27">
      <c r="A546" s="7" t="s">
        <v>137</v>
      </c>
      <c r="B546" s="4" t="s">
        <v>55</v>
      </c>
      <c r="C546" s="5">
        <f aca="true" t="shared" si="374" ref="C546:J546">C547+C548+C551</f>
        <v>0</v>
      </c>
      <c r="D546" s="5">
        <f>D547+D548+D551</f>
        <v>0</v>
      </c>
      <c r="E546" s="5">
        <f t="shared" si="374"/>
        <v>0</v>
      </c>
      <c r="F546" s="5">
        <f>F547+F548+F551</f>
        <v>0</v>
      </c>
      <c r="G546" s="5">
        <f t="shared" si="374"/>
        <v>0</v>
      </c>
      <c r="H546" s="5">
        <f t="shared" si="374"/>
        <v>0</v>
      </c>
      <c r="I546" s="5">
        <f t="shared" si="374"/>
        <v>0</v>
      </c>
      <c r="J546" s="5">
        <f t="shared" si="374"/>
        <v>0</v>
      </c>
    </row>
    <row r="547" spans="1:10" ht="27">
      <c r="A547" s="7" t="s">
        <v>60</v>
      </c>
      <c r="B547" s="4" t="s">
        <v>61</v>
      </c>
      <c r="C547" s="5"/>
      <c r="D547" s="5"/>
      <c r="E547" s="5"/>
      <c r="F547" s="5"/>
      <c r="G547" s="5"/>
      <c r="H547" s="5"/>
      <c r="I547" s="5"/>
      <c r="J547" s="5"/>
    </row>
    <row r="548" spans="1:10" ht="39.75">
      <c r="A548" s="7" t="s">
        <v>62</v>
      </c>
      <c r="B548" s="4" t="s">
        <v>63</v>
      </c>
      <c r="C548" s="5">
        <f aca="true" t="shared" si="375" ref="C548:J548">C549+C550</f>
        <v>0</v>
      </c>
      <c r="D548" s="5">
        <f>D549+D550</f>
        <v>0</v>
      </c>
      <c r="E548" s="5">
        <f t="shared" si="375"/>
        <v>0</v>
      </c>
      <c r="F548" s="5">
        <f>F549+F550</f>
        <v>0</v>
      </c>
      <c r="G548" s="5">
        <f t="shared" si="375"/>
        <v>0</v>
      </c>
      <c r="H548" s="5">
        <f t="shared" si="375"/>
        <v>0</v>
      </c>
      <c r="I548" s="5">
        <f t="shared" si="375"/>
        <v>0</v>
      </c>
      <c r="J548" s="5">
        <f t="shared" si="375"/>
        <v>0</v>
      </c>
    </row>
    <row r="549" spans="1:10" ht="27">
      <c r="A549" s="7" t="s">
        <v>64</v>
      </c>
      <c r="B549" s="4" t="s">
        <v>65</v>
      </c>
      <c r="C549" s="5"/>
      <c r="D549" s="5"/>
      <c r="E549" s="5"/>
      <c r="F549" s="5"/>
      <c r="G549" s="5"/>
      <c r="H549" s="5"/>
      <c r="I549" s="5"/>
      <c r="J549" s="5"/>
    </row>
    <row r="550" spans="1:10" ht="27">
      <c r="A550" s="7" t="s">
        <v>66</v>
      </c>
      <c r="B550" s="4" t="s">
        <v>67</v>
      </c>
      <c r="C550" s="5">
        <f>'sursa 10'!C171</f>
        <v>0</v>
      </c>
      <c r="D550" s="5"/>
      <c r="E550" s="5"/>
      <c r="F550" s="5"/>
      <c r="G550" s="5"/>
      <c r="H550" s="5"/>
      <c r="I550" s="5"/>
      <c r="J550" s="5"/>
    </row>
    <row r="551" spans="1:10" ht="27">
      <c r="A551" s="7" t="s">
        <v>68</v>
      </c>
      <c r="B551" s="4" t="s">
        <v>69</v>
      </c>
      <c r="C551" s="5"/>
      <c r="D551" s="5"/>
      <c r="E551" s="5"/>
      <c r="F551" s="5"/>
      <c r="G551" s="5"/>
      <c r="H551" s="5"/>
      <c r="I551" s="5"/>
      <c r="J551" s="5"/>
    </row>
    <row r="552" spans="1:10" ht="12.75">
      <c r="A552" s="7" t="s">
        <v>206</v>
      </c>
      <c r="B552" s="4" t="s">
        <v>207</v>
      </c>
      <c r="C552" s="5">
        <f aca="true" t="shared" si="376" ref="C552:J552">C553</f>
        <v>0</v>
      </c>
      <c r="D552" s="5">
        <f t="shared" si="376"/>
        <v>0</v>
      </c>
      <c r="E552" s="5">
        <f t="shared" si="376"/>
        <v>0</v>
      </c>
      <c r="F552" s="5">
        <f t="shared" si="376"/>
        <v>0</v>
      </c>
      <c r="G552" s="5">
        <f t="shared" si="376"/>
        <v>0</v>
      </c>
      <c r="H552" s="5">
        <f t="shared" si="376"/>
        <v>0</v>
      </c>
      <c r="I552" s="5">
        <f t="shared" si="376"/>
        <v>0</v>
      </c>
      <c r="J552" s="5">
        <f t="shared" si="376"/>
        <v>0</v>
      </c>
    </row>
    <row r="553" spans="1:10" ht="26.25">
      <c r="A553" s="7" t="s">
        <v>208</v>
      </c>
      <c r="B553" s="4" t="s">
        <v>209</v>
      </c>
      <c r="C553" s="5">
        <f>'sursa 02'!C541+'sursa 10'!C177</f>
        <v>0</v>
      </c>
      <c r="D553" s="5">
        <f>'sursa 02'!D541+'sursa 10'!D177</f>
        <v>0</v>
      </c>
      <c r="E553" s="5">
        <f>'sursa 02'!E541+'sursa 10'!E177</f>
        <v>0</v>
      </c>
      <c r="F553" s="5">
        <f>'sursa 02'!F541+'sursa 10'!F177</f>
        <v>0</v>
      </c>
      <c r="G553" s="5">
        <f>'sursa 02'!G541+'sursa 10'!G177</f>
        <v>0</v>
      </c>
      <c r="H553" s="5">
        <f>'sursa 02'!H541+'sursa 10'!H177</f>
        <v>0</v>
      </c>
      <c r="I553" s="5">
        <f>'sursa 02'!I541+'sursa 10'!I177</f>
        <v>0</v>
      </c>
      <c r="J553" s="5">
        <f>'sursa 02'!J541+'sursa 10'!J177</f>
        <v>0</v>
      </c>
    </row>
    <row r="554" spans="1:10" ht="39">
      <c r="A554" s="7" t="s">
        <v>210</v>
      </c>
      <c r="B554" s="4" t="s">
        <v>211</v>
      </c>
      <c r="C554" s="5">
        <f aca="true" t="shared" si="377" ref="C554:J554">C555+C559+C562</f>
        <v>0</v>
      </c>
      <c r="D554" s="5">
        <f>D555+D559+D562</f>
        <v>111170000</v>
      </c>
      <c r="E554" s="5">
        <f t="shared" si="377"/>
        <v>-323000</v>
      </c>
      <c r="F554" s="5">
        <f>F555+F559+F562</f>
        <v>110847000</v>
      </c>
      <c r="G554" s="5">
        <f t="shared" si="377"/>
        <v>111170000</v>
      </c>
      <c r="H554" s="5">
        <f t="shared" si="377"/>
        <v>173770000</v>
      </c>
      <c r="I554" s="5">
        <f t="shared" si="377"/>
        <v>178812000</v>
      </c>
      <c r="J554" s="5">
        <f t="shared" si="377"/>
        <v>183607000</v>
      </c>
    </row>
    <row r="555" spans="1:10" ht="26.25">
      <c r="A555" s="7" t="s">
        <v>212</v>
      </c>
      <c r="B555" s="4" t="s">
        <v>213</v>
      </c>
      <c r="C555" s="5">
        <f aca="true" t="shared" si="378" ref="C555:J555">C556+C557+C558</f>
        <v>0</v>
      </c>
      <c r="D555" s="5">
        <f>D556+D557+D558</f>
        <v>108302000</v>
      </c>
      <c r="E555" s="5">
        <f t="shared" si="378"/>
        <v>0</v>
      </c>
      <c r="F555" s="5">
        <f>F556+F557+F558</f>
        <v>108302000</v>
      </c>
      <c r="G555" s="5">
        <f t="shared" si="378"/>
        <v>108302000</v>
      </c>
      <c r="H555" s="5">
        <f t="shared" si="378"/>
        <v>171272000</v>
      </c>
      <c r="I555" s="5">
        <f t="shared" si="378"/>
        <v>176247000</v>
      </c>
      <c r="J555" s="5">
        <f t="shared" si="378"/>
        <v>180977000</v>
      </c>
    </row>
    <row r="556" spans="1:10" ht="12.75">
      <c r="A556" s="7" t="s">
        <v>214</v>
      </c>
      <c r="B556" s="4" t="s">
        <v>215</v>
      </c>
      <c r="C556" s="5">
        <f>'sursa 02'!C544+'sursa 10'!C180</f>
        <v>0</v>
      </c>
      <c r="D556" s="5">
        <f>'sursa 02'!D544+'sursa 10'!D180</f>
        <v>66832000</v>
      </c>
      <c r="E556" s="5">
        <f>'sursa 02'!E544+'sursa 10'!E180</f>
        <v>0</v>
      </c>
      <c r="F556" s="5">
        <f>'sursa 02'!F544+'sursa 10'!F180</f>
        <v>66832000</v>
      </c>
      <c r="G556" s="5">
        <f>'sursa 02'!G544+'sursa 10'!G180</f>
        <v>66832000</v>
      </c>
      <c r="H556" s="5">
        <f>'sursa 02'!H544+'sursa 10'!H180</f>
        <v>62017000</v>
      </c>
      <c r="I556" s="5">
        <f>'sursa 02'!I544+'sursa 10'!I180</f>
        <v>63019000</v>
      </c>
      <c r="J556" s="5">
        <f>'sursa 02'!J544+'sursa 10'!J180</f>
        <v>63968000</v>
      </c>
    </row>
    <row r="557" spans="1:10" ht="12.75">
      <c r="A557" s="7" t="s">
        <v>391</v>
      </c>
      <c r="B557" s="4" t="s">
        <v>393</v>
      </c>
      <c r="C557" s="5">
        <f>'sursa 02'!C545</f>
        <v>0</v>
      </c>
      <c r="D557" s="5">
        <f>'sursa 02'!D545+'sursa 10'!D181</f>
        <v>0</v>
      </c>
      <c r="E557" s="5">
        <f>'sursa 02'!E545+'sursa 10'!E181</f>
        <v>0</v>
      </c>
      <c r="F557" s="5">
        <f>'sursa 02'!F545+'sursa 10'!F181</f>
        <v>0</v>
      </c>
      <c r="G557" s="5">
        <f>'sursa 02'!G545+'sursa 10'!G181</f>
        <v>0</v>
      </c>
      <c r="H557" s="5">
        <f>'sursa 02'!H545+'sursa 10'!H181</f>
        <v>1692000</v>
      </c>
      <c r="I557" s="5">
        <f>'sursa 02'!I545+'sursa 10'!I181</f>
        <v>1738000</v>
      </c>
      <c r="J557" s="5">
        <f>'sursa 02'!J545+'sursa 10'!J181</f>
        <v>1781000</v>
      </c>
    </row>
    <row r="558" spans="1:10" ht="12.75">
      <c r="A558" s="7" t="s">
        <v>410</v>
      </c>
      <c r="B558" s="4" t="s">
        <v>411</v>
      </c>
      <c r="C558" s="5">
        <f>'sursa 02'!C546+'sursa 10'!C182</f>
        <v>0</v>
      </c>
      <c r="D558" s="5">
        <f>'sursa 02'!D546+'sursa 10'!D182</f>
        <v>41470000</v>
      </c>
      <c r="E558" s="5">
        <f>'sursa 02'!E546+'sursa 10'!E182</f>
        <v>0</v>
      </c>
      <c r="F558" s="5">
        <f>'sursa 02'!F546+'sursa 10'!F182</f>
        <v>41470000</v>
      </c>
      <c r="G558" s="5">
        <f>'sursa 02'!G546+'sursa 10'!G182</f>
        <v>41470000</v>
      </c>
      <c r="H558" s="5">
        <f>'sursa 02'!H546+'sursa 10'!H182</f>
        <v>107563000</v>
      </c>
      <c r="I558" s="5">
        <f>'sursa 02'!I546+'sursa 10'!I182</f>
        <v>111490000</v>
      </c>
      <c r="J558" s="5">
        <f>'sursa 02'!J546+'sursa 10'!J182</f>
        <v>115228000</v>
      </c>
    </row>
    <row r="559" spans="1:10" ht="26.25">
      <c r="A559" s="7" t="s">
        <v>216</v>
      </c>
      <c r="B559" s="4" t="s">
        <v>217</v>
      </c>
      <c r="C559" s="5">
        <f aca="true" t="shared" si="379" ref="C559:J559">C560+C561</f>
        <v>0</v>
      </c>
      <c r="D559" s="5">
        <f>D560+D561</f>
        <v>2090000</v>
      </c>
      <c r="E559" s="5">
        <f t="shared" si="379"/>
        <v>0</v>
      </c>
      <c r="F559" s="5">
        <f>F560+F561</f>
        <v>2090000</v>
      </c>
      <c r="G559" s="5">
        <f t="shared" si="379"/>
        <v>2090000</v>
      </c>
      <c r="H559" s="5">
        <f t="shared" si="379"/>
        <v>2498000</v>
      </c>
      <c r="I559" s="5">
        <f t="shared" si="379"/>
        <v>2565000</v>
      </c>
      <c r="J559" s="5">
        <f t="shared" si="379"/>
        <v>2630000</v>
      </c>
    </row>
    <row r="560" spans="1:10" ht="12.75">
      <c r="A560" s="7" t="s">
        <v>214</v>
      </c>
      <c r="B560" s="4" t="s">
        <v>218</v>
      </c>
      <c r="C560" s="5">
        <f>'sursa 02'!C548</f>
        <v>0</v>
      </c>
      <c r="D560" s="5">
        <f>'sursa 02'!D548</f>
        <v>0</v>
      </c>
      <c r="E560" s="5">
        <f>'sursa 02'!E548</f>
        <v>0</v>
      </c>
      <c r="F560" s="5">
        <f>'sursa 02'!F548</f>
        <v>0</v>
      </c>
      <c r="G560" s="5">
        <f>'sursa 02'!G548</f>
        <v>0</v>
      </c>
      <c r="H560" s="5">
        <f>'sursa 02'!H548</f>
        <v>2079000</v>
      </c>
      <c r="I560" s="5">
        <f>'sursa 02'!I548</f>
        <v>2135000</v>
      </c>
      <c r="J560" s="5">
        <f>'sursa 02'!J548+1000</f>
        <v>2189000</v>
      </c>
    </row>
    <row r="561" spans="1:10" ht="12.75">
      <c r="A561" s="7" t="s">
        <v>391</v>
      </c>
      <c r="B561" s="4" t="s">
        <v>392</v>
      </c>
      <c r="C561" s="5">
        <f>'sursa 02'!C549</f>
        <v>0</v>
      </c>
      <c r="D561" s="5">
        <f>'sursa 02'!D549</f>
        <v>2090000</v>
      </c>
      <c r="E561" s="5">
        <f>'sursa 02'!E549</f>
        <v>0</v>
      </c>
      <c r="F561" s="5">
        <f>'sursa 02'!F549</f>
        <v>2090000</v>
      </c>
      <c r="G561" s="5">
        <f>'sursa 02'!G549</f>
        <v>2090000</v>
      </c>
      <c r="H561" s="5">
        <f>'sursa 02'!H549</f>
        <v>419000</v>
      </c>
      <c r="I561" s="5">
        <f>'sursa 02'!I549</f>
        <v>430000</v>
      </c>
      <c r="J561" s="5">
        <f>'sursa 02'!J549</f>
        <v>441000</v>
      </c>
    </row>
    <row r="562" spans="1:10" ht="39">
      <c r="A562" s="7" t="s">
        <v>210</v>
      </c>
      <c r="B562" s="20">
        <v>4808</v>
      </c>
      <c r="C562" s="5">
        <f aca="true" t="shared" si="380" ref="C562:J563">C563</f>
        <v>0</v>
      </c>
      <c r="D562" s="5">
        <f t="shared" si="380"/>
        <v>778000</v>
      </c>
      <c r="E562" s="5">
        <f t="shared" si="380"/>
        <v>-323000</v>
      </c>
      <c r="F562" s="5">
        <f t="shared" si="380"/>
        <v>455000</v>
      </c>
      <c r="G562" s="5">
        <f t="shared" si="380"/>
        <v>778000</v>
      </c>
      <c r="H562" s="5">
        <f t="shared" si="380"/>
        <v>0</v>
      </c>
      <c r="I562" s="5">
        <f t="shared" si="380"/>
        <v>0</v>
      </c>
      <c r="J562" s="5">
        <f t="shared" si="380"/>
        <v>0</v>
      </c>
    </row>
    <row r="563" spans="1:10" ht="26.25">
      <c r="A563" s="7" t="s">
        <v>419</v>
      </c>
      <c r="B563" s="20">
        <v>4800831</v>
      </c>
      <c r="C563" s="5">
        <f t="shared" si="380"/>
        <v>0</v>
      </c>
      <c r="D563" s="5">
        <f t="shared" si="380"/>
        <v>778000</v>
      </c>
      <c r="E563" s="5">
        <f t="shared" si="380"/>
        <v>-323000</v>
      </c>
      <c r="F563" s="5">
        <f t="shared" si="380"/>
        <v>455000</v>
      </c>
      <c r="G563" s="5">
        <f t="shared" si="380"/>
        <v>778000</v>
      </c>
      <c r="H563" s="5">
        <f t="shared" si="380"/>
        <v>0</v>
      </c>
      <c r="I563" s="5">
        <f t="shared" si="380"/>
        <v>0</v>
      </c>
      <c r="J563" s="5">
        <f t="shared" si="380"/>
        <v>0</v>
      </c>
    </row>
    <row r="564" spans="1:10" ht="12.75">
      <c r="A564" s="7" t="s">
        <v>410</v>
      </c>
      <c r="B564" s="20">
        <v>480083103</v>
      </c>
      <c r="C564" s="5">
        <f>'sursa 08'!C36</f>
        <v>0</v>
      </c>
      <c r="D564" s="5">
        <f>'sursa 08'!D36</f>
        <v>778000</v>
      </c>
      <c r="E564" s="5">
        <f>'sursa 08'!E36</f>
        <v>-323000</v>
      </c>
      <c r="F564" s="5">
        <f>'sursa 08'!F36</f>
        <v>455000</v>
      </c>
      <c r="G564" s="5">
        <f>'sursa 08'!G36</f>
        <v>778000</v>
      </c>
      <c r="H564" s="5">
        <f>'sursa 08'!H36</f>
        <v>0</v>
      </c>
      <c r="I564" s="5">
        <f>'sursa 08'!I36</f>
        <v>0</v>
      </c>
      <c r="J564" s="5">
        <f>'sursa 08'!J36</f>
        <v>0</v>
      </c>
    </row>
    <row r="565" spans="1:10" ht="26.25">
      <c r="A565" s="7" t="s">
        <v>348</v>
      </c>
      <c r="B565" s="4" t="s">
        <v>220</v>
      </c>
      <c r="C565" s="5">
        <f aca="true" t="shared" si="381" ref="C565:J565">C567+C582+C593+C601+C607+C629+C647+C667+C672+C683+C702</f>
        <v>0</v>
      </c>
      <c r="D565" s="5">
        <f>D567+D582+D593+D601+D607+D629+D647+D667+D672+D683+D702</f>
        <v>211578000</v>
      </c>
      <c r="E565" s="5">
        <f t="shared" si="381"/>
        <v>6545000</v>
      </c>
      <c r="F565" s="5">
        <f>F567+F582+F593+F601+F607+F629+F647+F667+F672+F683+F702</f>
        <v>218123000</v>
      </c>
      <c r="G565" s="5">
        <f t="shared" si="381"/>
        <v>208956000</v>
      </c>
      <c r="H565" s="5">
        <f t="shared" si="381"/>
        <v>211428000</v>
      </c>
      <c r="I565" s="5">
        <f t="shared" si="381"/>
        <v>217135000</v>
      </c>
      <c r="J565" s="5">
        <f t="shared" si="381"/>
        <v>222563000</v>
      </c>
    </row>
    <row r="566" spans="1:10" ht="12.75">
      <c r="A566" s="7" t="s">
        <v>349</v>
      </c>
      <c r="B566" s="4" t="s">
        <v>303</v>
      </c>
      <c r="C566" s="5">
        <f aca="true" t="shared" si="382" ref="C566:J566">C567+C582</f>
        <v>0</v>
      </c>
      <c r="D566" s="5">
        <f>D567+D582</f>
        <v>8072000</v>
      </c>
      <c r="E566" s="5">
        <f t="shared" si="382"/>
        <v>7000000</v>
      </c>
      <c r="F566" s="5">
        <f>F567+F582</f>
        <v>15072000</v>
      </c>
      <c r="G566" s="5">
        <f t="shared" si="382"/>
        <v>8072000</v>
      </c>
      <c r="H566" s="5">
        <f t="shared" si="382"/>
        <v>3417000</v>
      </c>
      <c r="I566" s="5">
        <f t="shared" si="382"/>
        <v>3510000</v>
      </c>
      <c r="J566" s="5">
        <f t="shared" si="382"/>
        <v>3598000</v>
      </c>
    </row>
    <row r="567" spans="1:10" ht="12.75">
      <c r="A567" s="7" t="s">
        <v>304</v>
      </c>
      <c r="B567" s="4" t="s">
        <v>278</v>
      </c>
      <c r="C567" s="5">
        <f aca="true" t="shared" si="383" ref="C567:J567">C568</f>
        <v>0</v>
      </c>
      <c r="D567" s="5">
        <f t="shared" si="383"/>
        <v>7862000</v>
      </c>
      <c r="E567" s="5">
        <f t="shared" si="383"/>
        <v>7000000</v>
      </c>
      <c r="F567" s="5">
        <f t="shared" si="383"/>
        <v>14862000</v>
      </c>
      <c r="G567" s="5">
        <f t="shared" si="383"/>
        <v>7862000</v>
      </c>
      <c r="H567" s="5">
        <f t="shared" si="383"/>
        <v>2866000</v>
      </c>
      <c r="I567" s="5">
        <f t="shared" si="383"/>
        <v>2943000</v>
      </c>
      <c r="J567" s="5">
        <f t="shared" si="383"/>
        <v>3017000</v>
      </c>
    </row>
    <row r="568" spans="1:10" ht="12.75">
      <c r="A568" s="7" t="s">
        <v>274</v>
      </c>
      <c r="B568" s="4" t="s">
        <v>89</v>
      </c>
      <c r="C568" s="5">
        <f aca="true" t="shared" si="384" ref="C568:J568">C569+C577</f>
        <v>0</v>
      </c>
      <c r="D568" s="5">
        <f>D569+D577</f>
        <v>7862000</v>
      </c>
      <c r="E568" s="5">
        <f t="shared" si="384"/>
        <v>7000000</v>
      </c>
      <c r="F568" s="5">
        <f>F569+F577</f>
        <v>14862000</v>
      </c>
      <c r="G568" s="5">
        <f t="shared" si="384"/>
        <v>7862000</v>
      </c>
      <c r="H568" s="5">
        <f t="shared" si="384"/>
        <v>2866000</v>
      </c>
      <c r="I568" s="5">
        <f t="shared" si="384"/>
        <v>2943000</v>
      </c>
      <c r="J568" s="5">
        <f t="shared" si="384"/>
        <v>3017000</v>
      </c>
    </row>
    <row r="569" spans="1:10" ht="39">
      <c r="A569" s="7" t="s">
        <v>90</v>
      </c>
      <c r="B569" s="4" t="s">
        <v>91</v>
      </c>
      <c r="C569" s="5">
        <f aca="true" t="shared" si="385" ref="C569:J569">C570+C573</f>
        <v>0</v>
      </c>
      <c r="D569" s="5">
        <f>D570+D573</f>
        <v>43000</v>
      </c>
      <c r="E569" s="5">
        <f t="shared" si="385"/>
        <v>0</v>
      </c>
      <c r="F569" s="5">
        <f>F570+F573</f>
        <v>43000</v>
      </c>
      <c r="G569" s="5">
        <f t="shared" si="385"/>
        <v>43000</v>
      </c>
      <c r="H569" s="5">
        <f t="shared" si="385"/>
        <v>2038000</v>
      </c>
      <c r="I569" s="5">
        <f t="shared" si="385"/>
        <v>2092000</v>
      </c>
      <c r="J569" s="5">
        <f t="shared" si="385"/>
        <v>2145000</v>
      </c>
    </row>
    <row r="570" spans="1:10" ht="26.25">
      <c r="A570" s="7" t="s">
        <v>92</v>
      </c>
      <c r="B570" s="4" t="s">
        <v>93</v>
      </c>
      <c r="C570" s="5">
        <f aca="true" t="shared" si="386" ref="C570:J570">C571+C572</f>
        <v>0</v>
      </c>
      <c r="D570" s="5">
        <f>D571+D572</f>
        <v>0</v>
      </c>
      <c r="E570" s="5">
        <f t="shared" si="386"/>
        <v>0</v>
      </c>
      <c r="F570" s="5">
        <f>F571+F572</f>
        <v>0</v>
      </c>
      <c r="G570" s="5">
        <f t="shared" si="386"/>
        <v>0</v>
      </c>
      <c r="H570" s="5">
        <f t="shared" si="386"/>
        <v>0</v>
      </c>
      <c r="I570" s="5">
        <f t="shared" si="386"/>
        <v>0</v>
      </c>
      <c r="J570" s="5">
        <f t="shared" si="386"/>
        <v>0</v>
      </c>
    </row>
    <row r="571" spans="1:10" ht="12.75">
      <c r="A571" s="7" t="s">
        <v>94</v>
      </c>
      <c r="B571" s="4" t="s">
        <v>95</v>
      </c>
      <c r="C571" s="5">
        <f>'sursa 02'!C556</f>
        <v>0</v>
      </c>
      <c r="D571" s="5">
        <f>'sursa 02'!D556</f>
        <v>0</v>
      </c>
      <c r="E571" s="5">
        <f>'sursa 02'!E556</f>
        <v>0</v>
      </c>
      <c r="F571" s="5">
        <f>'sursa 02'!F556</f>
        <v>0</v>
      </c>
      <c r="G571" s="5">
        <f>'sursa 02'!G556</f>
        <v>0</v>
      </c>
      <c r="H571" s="5">
        <f>'sursa 02'!H556</f>
        <v>0</v>
      </c>
      <c r="I571" s="5">
        <f>'sursa 02'!I556</f>
        <v>0</v>
      </c>
      <c r="J571" s="5">
        <f>'sursa 02'!J556</f>
        <v>0</v>
      </c>
    </row>
    <row r="572" spans="1:10" ht="12.75">
      <c r="A572" s="7" t="s">
        <v>96</v>
      </c>
      <c r="B572" s="4" t="s">
        <v>97</v>
      </c>
      <c r="C572" s="5">
        <f>'sursa 02'!C557</f>
        <v>0</v>
      </c>
      <c r="D572" s="5">
        <f>'sursa 02'!D557</f>
        <v>0</v>
      </c>
      <c r="E572" s="5">
        <f>'sursa 02'!E557</f>
        <v>0</v>
      </c>
      <c r="F572" s="5">
        <f>'sursa 02'!F557</f>
        <v>0</v>
      </c>
      <c r="G572" s="5">
        <f>'sursa 02'!G557</f>
        <v>0</v>
      </c>
      <c r="H572" s="5">
        <f>'sursa 02'!H557</f>
        <v>0</v>
      </c>
      <c r="I572" s="5">
        <f>'sursa 02'!I557</f>
        <v>0</v>
      </c>
      <c r="J572" s="5">
        <f>'sursa 02'!J557</f>
        <v>0</v>
      </c>
    </row>
    <row r="573" spans="1:10" ht="12.75">
      <c r="A573" s="7" t="s">
        <v>298</v>
      </c>
      <c r="B573" s="4" t="s">
        <v>299</v>
      </c>
      <c r="C573" s="5">
        <f aca="true" t="shared" si="387" ref="C573:J573">C574+C575+C576</f>
        <v>0</v>
      </c>
      <c r="D573" s="5">
        <f>D574+D575+D576</f>
        <v>43000</v>
      </c>
      <c r="E573" s="5">
        <f t="shared" si="387"/>
        <v>0</v>
      </c>
      <c r="F573" s="5">
        <f>F574+F575+F576</f>
        <v>43000</v>
      </c>
      <c r="G573" s="5">
        <f t="shared" si="387"/>
        <v>43000</v>
      </c>
      <c r="H573" s="5">
        <f t="shared" si="387"/>
        <v>2038000</v>
      </c>
      <c r="I573" s="5">
        <f t="shared" si="387"/>
        <v>2092000</v>
      </c>
      <c r="J573" s="5">
        <f t="shared" si="387"/>
        <v>2145000</v>
      </c>
    </row>
    <row r="574" spans="1:10" ht="12.75">
      <c r="A574" s="7" t="s">
        <v>94</v>
      </c>
      <c r="B574" s="4" t="s">
        <v>300</v>
      </c>
      <c r="C574" s="5">
        <f>'sursa 02'!C559</f>
        <v>0</v>
      </c>
      <c r="D574" s="5">
        <f>'sursa 02'!D559</f>
        <v>7000</v>
      </c>
      <c r="E574" s="5">
        <f>'sursa 02'!E559</f>
        <v>0</v>
      </c>
      <c r="F574" s="5">
        <f>'sursa 02'!F559</f>
        <v>7000</v>
      </c>
      <c r="G574" s="5">
        <f>'sursa 02'!G559</f>
        <v>7000</v>
      </c>
      <c r="H574" s="5">
        <f>'sursa 02'!H559</f>
        <v>302000</v>
      </c>
      <c r="I574" s="5">
        <f>'sursa 02'!I559</f>
        <v>310000</v>
      </c>
      <c r="J574" s="5">
        <f>'sursa 02'!J559</f>
        <v>318000</v>
      </c>
    </row>
    <row r="575" spans="1:10" ht="12.75">
      <c r="A575" s="7" t="s">
        <v>96</v>
      </c>
      <c r="B575" s="4" t="s">
        <v>301</v>
      </c>
      <c r="C575" s="5">
        <f>'sursa 02'!C560</f>
        <v>0</v>
      </c>
      <c r="D575" s="5">
        <f>'sursa 02'!D560</f>
        <v>36000</v>
      </c>
      <c r="E575" s="5">
        <f>'sursa 02'!E560</f>
        <v>0</v>
      </c>
      <c r="F575" s="5">
        <f>'sursa 02'!F560</f>
        <v>36000</v>
      </c>
      <c r="G575" s="5">
        <f>'sursa 02'!G560</f>
        <v>36000</v>
      </c>
      <c r="H575" s="5">
        <f>'sursa 02'!H560</f>
        <v>1712000</v>
      </c>
      <c r="I575" s="5">
        <f>'sursa 02'!I560</f>
        <v>1758000</v>
      </c>
      <c r="J575" s="5">
        <f>'sursa 02'!J560</f>
        <v>1802000</v>
      </c>
    </row>
    <row r="576" spans="1:10" ht="12.75">
      <c r="A576" s="7" t="s">
        <v>295</v>
      </c>
      <c r="B576" s="4" t="s">
        <v>397</v>
      </c>
      <c r="C576" s="5">
        <f>'sursa 02'!C561</f>
        <v>0</v>
      </c>
      <c r="D576" s="5">
        <f>'sursa 02'!D561</f>
        <v>0</v>
      </c>
      <c r="E576" s="5">
        <f>'sursa 02'!E561</f>
        <v>0</v>
      </c>
      <c r="F576" s="5">
        <f>'sursa 02'!F561</f>
        <v>0</v>
      </c>
      <c r="G576" s="5">
        <f>'sursa 02'!G561</f>
        <v>0</v>
      </c>
      <c r="H576" s="5">
        <f>'sursa 02'!H561</f>
        <v>24000</v>
      </c>
      <c r="I576" s="5">
        <f>'sursa 02'!I561</f>
        <v>24000</v>
      </c>
      <c r="J576" s="5">
        <f>'sursa 02'!J561</f>
        <v>25000</v>
      </c>
    </row>
    <row r="577" spans="1:10" ht="12.75">
      <c r="A577" s="7" t="s">
        <v>98</v>
      </c>
      <c r="B577" s="4" t="s">
        <v>99</v>
      </c>
      <c r="C577" s="5">
        <f aca="true" t="shared" si="388" ref="C577:J578">C578</f>
        <v>0</v>
      </c>
      <c r="D577" s="5">
        <f t="shared" si="388"/>
        <v>7819000</v>
      </c>
      <c r="E577" s="5">
        <f t="shared" si="388"/>
        <v>7000000</v>
      </c>
      <c r="F577" s="5">
        <f t="shared" si="388"/>
        <v>14819000</v>
      </c>
      <c r="G577" s="5">
        <f t="shared" si="388"/>
        <v>7819000</v>
      </c>
      <c r="H577" s="5">
        <f t="shared" si="388"/>
        <v>828000</v>
      </c>
      <c r="I577" s="5">
        <f t="shared" si="388"/>
        <v>851000</v>
      </c>
      <c r="J577" s="5">
        <f t="shared" si="388"/>
        <v>872000</v>
      </c>
    </row>
    <row r="578" spans="1:10" ht="12.75">
      <c r="A578" s="7" t="s">
        <v>100</v>
      </c>
      <c r="B578" s="4" t="s">
        <v>101</v>
      </c>
      <c r="C578" s="5">
        <f t="shared" si="388"/>
        <v>0</v>
      </c>
      <c r="D578" s="5">
        <f t="shared" si="388"/>
        <v>7819000</v>
      </c>
      <c r="E578" s="5">
        <f t="shared" si="388"/>
        <v>7000000</v>
      </c>
      <c r="F578" s="5">
        <f t="shared" si="388"/>
        <v>14819000</v>
      </c>
      <c r="G578" s="5">
        <f t="shared" si="388"/>
        <v>7819000</v>
      </c>
      <c r="H578" s="5">
        <f t="shared" si="388"/>
        <v>828000</v>
      </c>
      <c r="I578" s="5">
        <f t="shared" si="388"/>
        <v>851000</v>
      </c>
      <c r="J578" s="5">
        <f t="shared" si="388"/>
        <v>872000</v>
      </c>
    </row>
    <row r="579" spans="1:10" ht="12.75">
      <c r="A579" s="7" t="s">
        <v>102</v>
      </c>
      <c r="B579" s="4" t="s">
        <v>103</v>
      </c>
      <c r="C579" s="5">
        <f>C581</f>
        <v>0</v>
      </c>
      <c r="D579" s="5">
        <f>D581+D580</f>
        <v>7819000</v>
      </c>
      <c r="E579" s="5">
        <f>E581</f>
        <v>7000000</v>
      </c>
      <c r="F579" s="5">
        <f>F581+F580</f>
        <v>14819000</v>
      </c>
      <c r="G579" s="5">
        <f>G581+G580</f>
        <v>7819000</v>
      </c>
      <c r="H579" s="5">
        <f>H581</f>
        <v>828000</v>
      </c>
      <c r="I579" s="5">
        <f>I581</f>
        <v>851000</v>
      </c>
      <c r="J579" s="5">
        <f>J581</f>
        <v>872000</v>
      </c>
    </row>
    <row r="580" spans="1:10" ht="12.75">
      <c r="A580" s="7" t="s">
        <v>108</v>
      </c>
      <c r="B580" s="4" t="s">
        <v>109</v>
      </c>
      <c r="C580" s="5"/>
      <c r="D580" s="5">
        <f>'sursa 02'!D565</f>
        <v>655000</v>
      </c>
      <c r="E580" s="5"/>
      <c r="F580" s="5">
        <f>'sursa 02'!F565</f>
        <v>655000</v>
      </c>
      <c r="G580" s="5">
        <f>'sursa 02'!G565</f>
        <v>655000</v>
      </c>
      <c r="H580" s="5">
        <f>'sursa 02'!H565</f>
        <v>0</v>
      </c>
      <c r="I580" s="5">
        <f>'sursa 02'!I565</f>
        <v>0</v>
      </c>
      <c r="J580" s="5">
        <f>'sursa 02'!J565</f>
        <v>0</v>
      </c>
    </row>
    <row r="581" spans="1:10" ht="12.75">
      <c r="A581" s="7" t="s">
        <v>110</v>
      </c>
      <c r="B581" s="4" t="s">
        <v>111</v>
      </c>
      <c r="C581" s="5">
        <f>'sursa 02'!C566</f>
        <v>0</v>
      </c>
      <c r="D581" s="5">
        <f>'sursa 02'!D566</f>
        <v>7164000</v>
      </c>
      <c r="E581" s="5">
        <f>'sursa 02'!E566</f>
        <v>7000000</v>
      </c>
      <c r="F581" s="5">
        <f>'sursa 02'!F566</f>
        <v>14164000</v>
      </c>
      <c r="G581" s="5">
        <f>'sursa 02'!G566</f>
        <v>7164000</v>
      </c>
      <c r="H581" s="5">
        <f>'sursa 02'!H566</f>
        <v>828000</v>
      </c>
      <c r="I581" s="5">
        <f>'sursa 02'!I566</f>
        <v>851000</v>
      </c>
      <c r="J581" s="5">
        <f>'sursa 02'!J566</f>
        <v>872000</v>
      </c>
    </row>
    <row r="582" spans="1:10" ht="26.25">
      <c r="A582" s="7" t="s">
        <v>305</v>
      </c>
      <c r="B582" s="4" t="s">
        <v>306</v>
      </c>
      <c r="C582" s="5">
        <f aca="true" t="shared" si="389" ref="C582:J582">C583</f>
        <v>0</v>
      </c>
      <c r="D582" s="5">
        <f t="shared" si="389"/>
        <v>210000</v>
      </c>
      <c r="E582" s="5">
        <f t="shared" si="389"/>
        <v>0</v>
      </c>
      <c r="F582" s="5">
        <f t="shared" si="389"/>
        <v>210000</v>
      </c>
      <c r="G582" s="5">
        <f t="shared" si="389"/>
        <v>210000</v>
      </c>
      <c r="H582" s="5">
        <f t="shared" si="389"/>
        <v>551000</v>
      </c>
      <c r="I582" s="5">
        <f t="shared" si="389"/>
        <v>567000</v>
      </c>
      <c r="J582" s="5">
        <f t="shared" si="389"/>
        <v>581000</v>
      </c>
    </row>
    <row r="583" spans="1:10" ht="12.75">
      <c r="A583" s="7" t="s">
        <v>274</v>
      </c>
      <c r="B583" s="4" t="s">
        <v>89</v>
      </c>
      <c r="C583" s="5">
        <f aca="true" t="shared" si="390" ref="C583:J583">C584+C587</f>
        <v>0</v>
      </c>
      <c r="D583" s="5">
        <f>D584+D587</f>
        <v>210000</v>
      </c>
      <c r="E583" s="5">
        <f t="shared" si="390"/>
        <v>0</v>
      </c>
      <c r="F583" s="5">
        <f>F584+F587</f>
        <v>210000</v>
      </c>
      <c r="G583" s="5">
        <f t="shared" si="390"/>
        <v>210000</v>
      </c>
      <c r="H583" s="5">
        <f t="shared" si="390"/>
        <v>551000</v>
      </c>
      <c r="I583" s="5">
        <f t="shared" si="390"/>
        <v>567000</v>
      </c>
      <c r="J583" s="5">
        <f t="shared" si="390"/>
        <v>581000</v>
      </c>
    </row>
    <row r="584" spans="1:10" ht="26.25">
      <c r="A584" s="7" t="s">
        <v>275</v>
      </c>
      <c r="B584" s="4" t="s">
        <v>276</v>
      </c>
      <c r="C584" s="5">
        <f aca="true" t="shared" si="391" ref="C584:J585">C585</f>
        <v>0</v>
      </c>
      <c r="D584" s="5">
        <f t="shared" si="391"/>
        <v>0</v>
      </c>
      <c r="E584" s="5">
        <f t="shared" si="391"/>
        <v>0</v>
      </c>
      <c r="F584" s="5">
        <f t="shared" si="391"/>
        <v>0</v>
      </c>
      <c r="G584" s="5">
        <f t="shared" si="391"/>
        <v>0</v>
      </c>
      <c r="H584" s="5">
        <f t="shared" si="391"/>
        <v>0</v>
      </c>
      <c r="I584" s="5">
        <f t="shared" si="391"/>
        <v>0</v>
      </c>
      <c r="J584" s="5">
        <f t="shared" si="391"/>
        <v>0</v>
      </c>
    </row>
    <row r="585" spans="1:10" ht="12.75">
      <c r="A585" s="7" t="s">
        <v>277</v>
      </c>
      <c r="B585" s="4" t="s">
        <v>278</v>
      </c>
      <c r="C585" s="5">
        <f t="shared" si="391"/>
        <v>0</v>
      </c>
      <c r="D585" s="5">
        <f t="shared" si="391"/>
        <v>0</v>
      </c>
      <c r="E585" s="5">
        <f t="shared" si="391"/>
        <v>0</v>
      </c>
      <c r="F585" s="5">
        <f t="shared" si="391"/>
        <v>0</v>
      </c>
      <c r="G585" s="5">
        <f t="shared" si="391"/>
        <v>0</v>
      </c>
      <c r="H585" s="5">
        <f t="shared" si="391"/>
        <v>0</v>
      </c>
      <c r="I585" s="5">
        <f t="shared" si="391"/>
        <v>0</v>
      </c>
      <c r="J585" s="5">
        <f t="shared" si="391"/>
        <v>0</v>
      </c>
    </row>
    <row r="586" spans="1:10" ht="12.75">
      <c r="A586" s="7" t="s">
        <v>281</v>
      </c>
      <c r="B586" s="4" t="s">
        <v>282</v>
      </c>
      <c r="C586" s="5"/>
      <c r="D586" s="5"/>
      <c r="E586" s="5"/>
      <c r="F586" s="5"/>
      <c r="G586" s="5"/>
      <c r="H586" s="5"/>
      <c r="I586" s="5"/>
      <c r="J586" s="5"/>
    </row>
    <row r="587" spans="1:10" ht="12.75">
      <c r="A587" s="7" t="s">
        <v>98</v>
      </c>
      <c r="B587" s="4" t="s">
        <v>99</v>
      </c>
      <c r="C587" s="5">
        <f aca="true" t="shared" si="392" ref="C587:J588">C588</f>
        <v>0</v>
      </c>
      <c r="D587" s="5">
        <f t="shared" si="392"/>
        <v>210000</v>
      </c>
      <c r="E587" s="5">
        <f t="shared" si="392"/>
        <v>0</v>
      </c>
      <c r="F587" s="5">
        <f t="shared" si="392"/>
        <v>210000</v>
      </c>
      <c r="G587" s="5">
        <f t="shared" si="392"/>
        <v>210000</v>
      </c>
      <c r="H587" s="5">
        <f t="shared" si="392"/>
        <v>551000</v>
      </c>
      <c r="I587" s="5">
        <f t="shared" si="392"/>
        <v>567000</v>
      </c>
      <c r="J587" s="5">
        <f t="shared" si="392"/>
        <v>581000</v>
      </c>
    </row>
    <row r="588" spans="1:10" ht="12.75">
      <c r="A588" s="7" t="s">
        <v>100</v>
      </c>
      <c r="B588" s="4" t="s">
        <v>101</v>
      </c>
      <c r="C588" s="5">
        <f t="shared" si="392"/>
        <v>0</v>
      </c>
      <c r="D588" s="5">
        <f t="shared" si="392"/>
        <v>210000</v>
      </c>
      <c r="E588" s="5">
        <f t="shared" si="392"/>
        <v>0</v>
      </c>
      <c r="F588" s="5">
        <f t="shared" si="392"/>
        <v>210000</v>
      </c>
      <c r="G588" s="5">
        <f t="shared" si="392"/>
        <v>210000</v>
      </c>
      <c r="H588" s="5">
        <f t="shared" si="392"/>
        <v>551000</v>
      </c>
      <c r="I588" s="5">
        <f t="shared" si="392"/>
        <v>567000</v>
      </c>
      <c r="J588" s="5">
        <f t="shared" si="392"/>
        <v>581000</v>
      </c>
    </row>
    <row r="589" spans="1:10" ht="12.75">
      <c r="A589" s="7" t="s">
        <v>102</v>
      </c>
      <c r="B589" s="4" t="s">
        <v>103</v>
      </c>
      <c r="C589" s="5">
        <f aca="true" t="shared" si="393" ref="C589:J589">C590+C591</f>
        <v>0</v>
      </c>
      <c r="D589" s="5">
        <f>D590+D591</f>
        <v>210000</v>
      </c>
      <c r="E589" s="5">
        <f t="shared" si="393"/>
        <v>0</v>
      </c>
      <c r="F589" s="5">
        <f>F590+F591</f>
        <v>210000</v>
      </c>
      <c r="G589" s="5">
        <f t="shared" si="393"/>
        <v>210000</v>
      </c>
      <c r="H589" s="5">
        <f t="shared" si="393"/>
        <v>551000</v>
      </c>
      <c r="I589" s="5">
        <f t="shared" si="393"/>
        <v>567000</v>
      </c>
      <c r="J589" s="5">
        <f t="shared" si="393"/>
        <v>581000</v>
      </c>
    </row>
    <row r="590" spans="1:10" ht="12.75">
      <c r="A590" s="7" t="s">
        <v>106</v>
      </c>
      <c r="B590" s="4" t="s">
        <v>107</v>
      </c>
      <c r="C590" s="5">
        <f>'sursa 10'!C190</f>
        <v>0</v>
      </c>
      <c r="D590" s="5">
        <f>'sursa 10'!D190</f>
        <v>0</v>
      </c>
      <c r="E590" s="5">
        <f>'sursa 10'!E190</f>
        <v>0</v>
      </c>
      <c r="F590" s="5">
        <f>'sursa 10'!F190</f>
        <v>0</v>
      </c>
      <c r="G590" s="5">
        <f>'sursa 10'!G190</f>
        <v>0</v>
      </c>
      <c r="H590" s="5">
        <f>'sursa 10'!H190</f>
        <v>97000</v>
      </c>
      <c r="I590" s="5">
        <f>'sursa 10'!I190</f>
        <v>100000</v>
      </c>
      <c r="J590" s="5">
        <f>'sursa 10'!J190</f>
        <v>103000</v>
      </c>
    </row>
    <row r="591" spans="1:10" ht="12.75">
      <c r="A591" s="7" t="s">
        <v>110</v>
      </c>
      <c r="B591" s="4" t="s">
        <v>111</v>
      </c>
      <c r="C591" s="5">
        <f>'sursa 10'!C191+'sursa 02'!C577</f>
        <v>0</v>
      </c>
      <c r="D591" s="5">
        <f>'sursa 10'!D191+'sursa 02'!D577</f>
        <v>210000</v>
      </c>
      <c r="E591" s="5">
        <f>'sursa 10'!E191+'sursa 02'!E577</f>
        <v>0</v>
      </c>
      <c r="F591" s="5">
        <f>'sursa 10'!F191+'sursa 02'!F577</f>
        <v>210000</v>
      </c>
      <c r="G591" s="5">
        <f>'sursa 10'!G191+'sursa 02'!G577</f>
        <v>210000</v>
      </c>
      <c r="H591" s="5">
        <f>'sursa 10'!H191+'sursa 02'!H577</f>
        <v>454000</v>
      </c>
      <c r="I591" s="5">
        <f>'sursa 10'!I191+'sursa 02'!I577</f>
        <v>467000</v>
      </c>
      <c r="J591" s="5">
        <f>'sursa 10'!J191+'sursa 02'!J577</f>
        <v>478000</v>
      </c>
    </row>
    <row r="592" spans="1:10" ht="26.25">
      <c r="A592" s="7" t="s">
        <v>309</v>
      </c>
      <c r="B592" s="4" t="s">
        <v>310</v>
      </c>
      <c r="C592" s="5">
        <f aca="true" t="shared" si="394" ref="C592:J596">C593</f>
        <v>0</v>
      </c>
      <c r="D592" s="5">
        <f t="shared" si="394"/>
        <v>0</v>
      </c>
      <c r="E592" s="5">
        <f t="shared" si="394"/>
        <v>0</v>
      </c>
      <c r="F592" s="5">
        <f t="shared" si="394"/>
        <v>0</v>
      </c>
      <c r="G592" s="5">
        <f t="shared" si="394"/>
        <v>0</v>
      </c>
      <c r="H592" s="5">
        <f t="shared" si="394"/>
        <v>10000</v>
      </c>
      <c r="I592" s="5">
        <f t="shared" si="394"/>
        <v>10000</v>
      </c>
      <c r="J592" s="5">
        <f t="shared" si="394"/>
        <v>10000</v>
      </c>
    </row>
    <row r="593" spans="1:10" ht="12.75">
      <c r="A593" s="7" t="s">
        <v>311</v>
      </c>
      <c r="B593" s="4" t="s">
        <v>312</v>
      </c>
      <c r="C593" s="5">
        <f t="shared" si="394"/>
        <v>0</v>
      </c>
      <c r="D593" s="5">
        <f t="shared" si="394"/>
        <v>0</v>
      </c>
      <c r="E593" s="5">
        <f t="shared" si="394"/>
        <v>0</v>
      </c>
      <c r="F593" s="5">
        <f t="shared" si="394"/>
        <v>0</v>
      </c>
      <c r="G593" s="5">
        <f t="shared" si="394"/>
        <v>0</v>
      </c>
      <c r="H593" s="5">
        <f t="shared" si="394"/>
        <v>10000</v>
      </c>
      <c r="I593" s="5">
        <f t="shared" si="394"/>
        <v>10000</v>
      </c>
      <c r="J593" s="5">
        <f t="shared" si="394"/>
        <v>10000</v>
      </c>
    </row>
    <row r="594" spans="1:10" ht="12.75">
      <c r="A594" s="7" t="s">
        <v>274</v>
      </c>
      <c r="B594" s="4" t="s">
        <v>89</v>
      </c>
      <c r="C594" s="5">
        <f t="shared" si="394"/>
        <v>0</v>
      </c>
      <c r="D594" s="5">
        <f t="shared" si="394"/>
        <v>0</v>
      </c>
      <c r="E594" s="5">
        <f t="shared" si="394"/>
        <v>0</v>
      </c>
      <c r="F594" s="5">
        <f t="shared" si="394"/>
        <v>0</v>
      </c>
      <c r="G594" s="5">
        <f t="shared" si="394"/>
        <v>0</v>
      </c>
      <c r="H594" s="5">
        <f t="shared" si="394"/>
        <v>10000</v>
      </c>
      <c r="I594" s="5">
        <f t="shared" si="394"/>
        <v>10000</v>
      </c>
      <c r="J594" s="5">
        <f t="shared" si="394"/>
        <v>10000</v>
      </c>
    </row>
    <row r="595" spans="1:10" ht="12.75">
      <c r="A595" s="7" t="s">
        <v>98</v>
      </c>
      <c r="B595" s="4" t="s">
        <v>99</v>
      </c>
      <c r="C595" s="5">
        <f t="shared" si="394"/>
        <v>0</v>
      </c>
      <c r="D595" s="5">
        <f t="shared" si="394"/>
        <v>0</v>
      </c>
      <c r="E595" s="5">
        <f t="shared" si="394"/>
        <v>0</v>
      </c>
      <c r="F595" s="5">
        <f t="shared" si="394"/>
        <v>0</v>
      </c>
      <c r="G595" s="5">
        <f t="shared" si="394"/>
        <v>0</v>
      </c>
      <c r="H595" s="5">
        <f t="shared" si="394"/>
        <v>10000</v>
      </c>
      <c r="I595" s="5">
        <f t="shared" si="394"/>
        <v>10000</v>
      </c>
      <c r="J595" s="5">
        <f t="shared" si="394"/>
        <v>10000</v>
      </c>
    </row>
    <row r="596" spans="1:10" ht="12.75">
      <c r="A596" s="7" t="s">
        <v>100</v>
      </c>
      <c r="B596" s="4" t="s">
        <v>101</v>
      </c>
      <c r="C596" s="5">
        <f t="shared" si="394"/>
        <v>0</v>
      </c>
      <c r="D596" s="5">
        <f t="shared" si="394"/>
        <v>0</v>
      </c>
      <c r="E596" s="5">
        <f t="shared" si="394"/>
        <v>0</v>
      </c>
      <c r="F596" s="5">
        <f t="shared" si="394"/>
        <v>0</v>
      </c>
      <c r="G596" s="5">
        <f t="shared" si="394"/>
        <v>0</v>
      </c>
      <c r="H596" s="5">
        <f t="shared" si="394"/>
        <v>10000</v>
      </c>
      <c r="I596" s="5">
        <f t="shared" si="394"/>
        <v>10000</v>
      </c>
      <c r="J596" s="5">
        <f t="shared" si="394"/>
        <v>10000</v>
      </c>
    </row>
    <row r="597" spans="1:10" ht="12.75">
      <c r="A597" s="7" t="s">
        <v>102</v>
      </c>
      <c r="B597" s="4" t="s">
        <v>103</v>
      </c>
      <c r="C597" s="5">
        <f aca="true" t="shared" si="395" ref="C597:J597">C599+C598</f>
        <v>0</v>
      </c>
      <c r="D597" s="5">
        <f>D599+D598</f>
        <v>0</v>
      </c>
      <c r="E597" s="5">
        <f t="shared" si="395"/>
        <v>0</v>
      </c>
      <c r="F597" s="5">
        <f>F599+F598</f>
        <v>0</v>
      </c>
      <c r="G597" s="5">
        <f t="shared" si="395"/>
        <v>0</v>
      </c>
      <c r="H597" s="5">
        <f t="shared" si="395"/>
        <v>10000</v>
      </c>
      <c r="I597" s="5">
        <f t="shared" si="395"/>
        <v>10000</v>
      </c>
      <c r="J597" s="5">
        <f t="shared" si="395"/>
        <v>10000</v>
      </c>
    </row>
    <row r="598" spans="1:10" ht="12.75">
      <c r="A598" s="7" t="s">
        <v>106</v>
      </c>
      <c r="B598" s="4" t="s">
        <v>107</v>
      </c>
      <c r="C598" s="5">
        <f>'sursa 02'!C586</f>
        <v>0</v>
      </c>
      <c r="D598" s="5">
        <f>'sursa 02'!D586</f>
        <v>0</v>
      </c>
      <c r="E598" s="5">
        <f>'sursa 02'!E586</f>
        <v>0</v>
      </c>
      <c r="F598" s="5">
        <f>'sursa 02'!F586</f>
        <v>0</v>
      </c>
      <c r="G598" s="5">
        <f>'sursa 02'!G586</f>
        <v>0</v>
      </c>
      <c r="H598" s="5">
        <f>'sursa 02'!H586</f>
        <v>0</v>
      </c>
      <c r="I598" s="5">
        <f>'sursa 02'!I586</f>
        <v>0</v>
      </c>
      <c r="J598" s="5">
        <f>'sursa 02'!J586</f>
        <v>0</v>
      </c>
    </row>
    <row r="599" spans="1:10" ht="12.75">
      <c r="A599" s="7" t="s">
        <v>110</v>
      </c>
      <c r="B599" s="4" t="s">
        <v>111</v>
      </c>
      <c r="C599" s="5">
        <f>'sursa 02'!C587</f>
        <v>0</v>
      </c>
      <c r="D599" s="5">
        <f>'sursa 02'!D587</f>
        <v>0</v>
      </c>
      <c r="E599" s="5">
        <f>'sursa 02'!E587</f>
        <v>0</v>
      </c>
      <c r="F599" s="5">
        <f>'sursa 02'!F587</f>
        <v>0</v>
      </c>
      <c r="G599" s="5">
        <f>'sursa 02'!G587</f>
        <v>0</v>
      </c>
      <c r="H599" s="5">
        <f>'sursa 02'!H587</f>
        <v>10000</v>
      </c>
      <c r="I599" s="5">
        <f>'sursa 02'!I587</f>
        <v>10000</v>
      </c>
      <c r="J599" s="5">
        <f>'sursa 02'!J587</f>
        <v>10000</v>
      </c>
    </row>
    <row r="600" spans="1:10" ht="26.25">
      <c r="A600" s="7" t="s">
        <v>350</v>
      </c>
      <c r="B600" s="4" t="s">
        <v>314</v>
      </c>
      <c r="C600" s="5">
        <f aca="true" t="shared" si="396" ref="C600:J600">C601+C607+C629+C647</f>
        <v>0</v>
      </c>
      <c r="D600" s="5">
        <f>D601+D607+D629+D647</f>
        <v>98729000</v>
      </c>
      <c r="E600" s="5">
        <f t="shared" si="396"/>
        <v>0</v>
      </c>
      <c r="F600" s="5">
        <f>F601+F607+F629+F647</f>
        <v>98729000</v>
      </c>
      <c r="G600" s="5">
        <f t="shared" si="396"/>
        <v>96107000</v>
      </c>
      <c r="H600" s="5">
        <f t="shared" si="396"/>
        <v>54381000</v>
      </c>
      <c r="I600" s="5">
        <f t="shared" si="396"/>
        <v>55848000</v>
      </c>
      <c r="J600" s="5">
        <f t="shared" si="396"/>
        <v>57243000</v>
      </c>
    </row>
    <row r="601" spans="1:10" ht="26.25">
      <c r="A601" s="7" t="s">
        <v>351</v>
      </c>
      <c r="B601" s="4" t="s">
        <v>316</v>
      </c>
      <c r="C601" s="5">
        <f aca="true" t="shared" si="397" ref="C601:J605">C602</f>
        <v>0</v>
      </c>
      <c r="D601" s="5">
        <f t="shared" si="397"/>
        <v>0</v>
      </c>
      <c r="E601" s="5">
        <f t="shared" si="397"/>
        <v>0</v>
      </c>
      <c r="F601" s="5">
        <f t="shared" si="397"/>
        <v>0</v>
      </c>
      <c r="G601" s="5">
        <f t="shared" si="397"/>
        <v>0</v>
      </c>
      <c r="H601" s="5">
        <f t="shared" si="397"/>
        <v>0</v>
      </c>
      <c r="I601" s="5">
        <f t="shared" si="397"/>
        <v>0</v>
      </c>
      <c r="J601" s="5">
        <f t="shared" si="397"/>
        <v>0</v>
      </c>
    </row>
    <row r="602" spans="1:10" ht="12.75">
      <c r="A602" s="7" t="s">
        <v>274</v>
      </c>
      <c r="B602" s="4" t="s">
        <v>89</v>
      </c>
      <c r="C602" s="5">
        <f t="shared" si="397"/>
        <v>0</v>
      </c>
      <c r="D602" s="5">
        <f t="shared" si="397"/>
        <v>0</v>
      </c>
      <c r="E602" s="5">
        <f t="shared" si="397"/>
        <v>0</v>
      </c>
      <c r="F602" s="5">
        <f t="shared" si="397"/>
        <v>0</v>
      </c>
      <c r="G602" s="5">
        <f t="shared" si="397"/>
        <v>0</v>
      </c>
      <c r="H602" s="5">
        <f t="shared" si="397"/>
        <v>0</v>
      </c>
      <c r="I602" s="5">
        <f t="shared" si="397"/>
        <v>0</v>
      </c>
      <c r="J602" s="5">
        <f t="shared" si="397"/>
        <v>0</v>
      </c>
    </row>
    <row r="603" spans="1:10" ht="12.75">
      <c r="A603" s="7" t="s">
        <v>98</v>
      </c>
      <c r="B603" s="4" t="s">
        <v>99</v>
      </c>
      <c r="C603" s="5">
        <f t="shared" si="397"/>
        <v>0</v>
      </c>
      <c r="D603" s="5">
        <f t="shared" si="397"/>
        <v>0</v>
      </c>
      <c r="E603" s="5">
        <f t="shared" si="397"/>
        <v>0</v>
      </c>
      <c r="F603" s="5">
        <f t="shared" si="397"/>
        <v>0</v>
      </c>
      <c r="G603" s="5">
        <f t="shared" si="397"/>
        <v>0</v>
      </c>
      <c r="H603" s="5">
        <f t="shared" si="397"/>
        <v>0</v>
      </c>
      <c r="I603" s="5">
        <f t="shared" si="397"/>
        <v>0</v>
      </c>
      <c r="J603" s="5">
        <f t="shared" si="397"/>
        <v>0</v>
      </c>
    </row>
    <row r="604" spans="1:10" ht="12.75">
      <c r="A604" s="7" t="s">
        <v>100</v>
      </c>
      <c r="B604" s="4" t="s">
        <v>101</v>
      </c>
      <c r="C604" s="5">
        <f t="shared" si="397"/>
        <v>0</v>
      </c>
      <c r="D604" s="5">
        <f t="shared" si="397"/>
        <v>0</v>
      </c>
      <c r="E604" s="5">
        <f t="shared" si="397"/>
        <v>0</v>
      </c>
      <c r="F604" s="5">
        <f t="shared" si="397"/>
        <v>0</v>
      </c>
      <c r="G604" s="5">
        <f t="shared" si="397"/>
        <v>0</v>
      </c>
      <c r="H604" s="5">
        <f t="shared" si="397"/>
        <v>0</v>
      </c>
      <c r="I604" s="5">
        <f t="shared" si="397"/>
        <v>0</v>
      </c>
      <c r="J604" s="5">
        <f t="shared" si="397"/>
        <v>0</v>
      </c>
    </row>
    <row r="605" spans="1:10" ht="12.75">
      <c r="A605" s="7" t="s">
        <v>102</v>
      </c>
      <c r="B605" s="4" t="s">
        <v>103</v>
      </c>
      <c r="C605" s="5">
        <f t="shared" si="397"/>
        <v>0</v>
      </c>
      <c r="D605" s="5">
        <f t="shared" si="397"/>
        <v>0</v>
      </c>
      <c r="E605" s="5">
        <f t="shared" si="397"/>
        <v>0</v>
      </c>
      <c r="F605" s="5">
        <f t="shared" si="397"/>
        <v>0</v>
      </c>
      <c r="G605" s="5">
        <f t="shared" si="397"/>
        <v>0</v>
      </c>
      <c r="H605" s="5">
        <f t="shared" si="397"/>
        <v>0</v>
      </c>
      <c r="I605" s="5">
        <f t="shared" si="397"/>
        <v>0</v>
      </c>
      <c r="J605" s="5">
        <f t="shared" si="397"/>
        <v>0</v>
      </c>
    </row>
    <row r="606" spans="1:10" ht="12.75">
      <c r="A606" s="7" t="s">
        <v>110</v>
      </c>
      <c r="B606" s="4" t="s">
        <v>111</v>
      </c>
      <c r="C606" s="5">
        <f>'sursa 02'!C594</f>
        <v>0</v>
      </c>
      <c r="D606" s="5">
        <f>'sursa 02'!D594</f>
        <v>0</v>
      </c>
      <c r="E606" s="5">
        <f>'sursa 02'!E594</f>
        <v>0</v>
      </c>
      <c r="F606" s="5">
        <f>'sursa 02'!F594</f>
        <v>0</v>
      </c>
      <c r="G606" s="5">
        <f>'sursa 02'!G594</f>
        <v>0</v>
      </c>
      <c r="H606" s="5">
        <f>'sursa 02'!H594</f>
        <v>0</v>
      </c>
      <c r="I606" s="5">
        <f>'sursa 02'!I594</f>
        <v>0</v>
      </c>
      <c r="J606" s="5">
        <f>'sursa 02'!J594</f>
        <v>0</v>
      </c>
    </row>
    <row r="607" spans="1:10" ht="12.75">
      <c r="A607" s="7" t="s">
        <v>317</v>
      </c>
      <c r="B607" s="4" t="s">
        <v>318</v>
      </c>
      <c r="C607" s="5">
        <f aca="true" t="shared" si="398" ref="C607:J607">C608</f>
        <v>0</v>
      </c>
      <c r="D607" s="5">
        <f t="shared" si="398"/>
        <v>59034000</v>
      </c>
      <c r="E607" s="5">
        <f t="shared" si="398"/>
        <v>0</v>
      </c>
      <c r="F607" s="5">
        <f t="shared" si="398"/>
        <v>59034000</v>
      </c>
      <c r="G607" s="5">
        <f t="shared" si="398"/>
        <v>59034000</v>
      </c>
      <c r="H607" s="5">
        <f t="shared" si="398"/>
        <v>33611000</v>
      </c>
      <c r="I607" s="5">
        <f t="shared" si="398"/>
        <v>34519000</v>
      </c>
      <c r="J607" s="5">
        <f t="shared" si="398"/>
        <v>35382000</v>
      </c>
    </row>
    <row r="608" spans="1:10" ht="12.75">
      <c r="A608" s="7" t="s">
        <v>274</v>
      </c>
      <c r="B608" s="4" t="s">
        <v>89</v>
      </c>
      <c r="C608" s="5">
        <f aca="true" t="shared" si="399" ref="C608:J608">C609+C613+C621+C616</f>
        <v>0</v>
      </c>
      <c r="D608" s="5">
        <f>D609+D613+D621+D616</f>
        <v>59034000</v>
      </c>
      <c r="E608" s="5">
        <f t="shared" si="399"/>
        <v>0</v>
      </c>
      <c r="F608" s="5">
        <f>F609+F613+F621+F616</f>
        <v>59034000</v>
      </c>
      <c r="G608" s="5">
        <f t="shared" si="399"/>
        <v>59034000</v>
      </c>
      <c r="H608" s="5">
        <f t="shared" si="399"/>
        <v>33611000</v>
      </c>
      <c r="I608" s="5">
        <f t="shared" si="399"/>
        <v>34519000</v>
      </c>
      <c r="J608" s="5">
        <f t="shared" si="399"/>
        <v>35382000</v>
      </c>
    </row>
    <row r="609" spans="1:10" ht="26.25">
      <c r="A609" s="7" t="s">
        <v>275</v>
      </c>
      <c r="B609" s="4" t="s">
        <v>276</v>
      </c>
      <c r="C609" s="5">
        <f aca="true" t="shared" si="400" ref="C609:J609">C610</f>
        <v>0</v>
      </c>
      <c r="D609" s="5">
        <f t="shared" si="400"/>
        <v>49000</v>
      </c>
      <c r="E609" s="5">
        <f t="shared" si="400"/>
        <v>0</v>
      </c>
      <c r="F609" s="5">
        <f t="shared" si="400"/>
        <v>49000</v>
      </c>
      <c r="G609" s="5">
        <f t="shared" si="400"/>
        <v>49000</v>
      </c>
      <c r="H609" s="5">
        <f t="shared" si="400"/>
        <v>220000</v>
      </c>
      <c r="I609" s="5">
        <f t="shared" si="400"/>
        <v>226000</v>
      </c>
      <c r="J609" s="5">
        <f t="shared" si="400"/>
        <v>231000</v>
      </c>
    </row>
    <row r="610" spans="1:10" ht="12.75">
      <c r="A610" s="7" t="s">
        <v>277</v>
      </c>
      <c r="B610" s="4" t="s">
        <v>278</v>
      </c>
      <c r="C610" s="5">
        <f aca="true" t="shared" si="401" ref="C610:J610">C611+C612</f>
        <v>0</v>
      </c>
      <c r="D610" s="5">
        <f>D611+D612</f>
        <v>49000</v>
      </c>
      <c r="E610" s="5">
        <f t="shared" si="401"/>
        <v>0</v>
      </c>
      <c r="F610" s="5">
        <f>F611+F612</f>
        <v>49000</v>
      </c>
      <c r="G610" s="5">
        <f t="shared" si="401"/>
        <v>49000</v>
      </c>
      <c r="H610" s="5">
        <f t="shared" si="401"/>
        <v>220000</v>
      </c>
      <c r="I610" s="5">
        <f t="shared" si="401"/>
        <v>226000</v>
      </c>
      <c r="J610" s="5">
        <f t="shared" si="401"/>
        <v>231000</v>
      </c>
    </row>
    <row r="611" spans="1:10" ht="26.25">
      <c r="A611" s="7" t="s">
        <v>279</v>
      </c>
      <c r="B611" s="4" t="s">
        <v>280</v>
      </c>
      <c r="C611" s="5"/>
      <c r="D611" s="5"/>
      <c r="E611" s="5"/>
      <c r="F611" s="5"/>
      <c r="G611" s="5"/>
      <c r="H611" s="5"/>
      <c r="I611" s="5"/>
      <c r="J611" s="5"/>
    </row>
    <row r="612" spans="1:10" ht="12.75">
      <c r="A612" s="7" t="s">
        <v>281</v>
      </c>
      <c r="B612" s="4" t="s">
        <v>282</v>
      </c>
      <c r="C612" s="5">
        <f>'sursa 02'!C600</f>
        <v>0</v>
      </c>
      <c r="D612" s="5">
        <f>'sursa 02'!D600</f>
        <v>49000</v>
      </c>
      <c r="E612" s="5">
        <f>'sursa 02'!E600</f>
        <v>0</v>
      </c>
      <c r="F612" s="5">
        <f>'sursa 02'!F600</f>
        <v>49000</v>
      </c>
      <c r="G612" s="5">
        <f>'sursa 02'!G600</f>
        <v>49000</v>
      </c>
      <c r="H612" s="5">
        <f>'sursa 02'!H600</f>
        <v>220000</v>
      </c>
      <c r="I612" s="5">
        <f>'sursa 02'!I600</f>
        <v>226000</v>
      </c>
      <c r="J612" s="5">
        <f>'sursa 02'!J600</f>
        <v>231000</v>
      </c>
    </row>
    <row r="613" spans="1:10" ht="12.75">
      <c r="A613" s="7" t="s">
        <v>283</v>
      </c>
      <c r="B613" s="4" t="s">
        <v>284</v>
      </c>
      <c r="C613" s="5">
        <f aca="true" t="shared" si="402" ref="C613:J614">C614</f>
        <v>0</v>
      </c>
      <c r="D613" s="5">
        <f t="shared" si="402"/>
        <v>201000</v>
      </c>
      <c r="E613" s="5">
        <f t="shared" si="402"/>
        <v>0</v>
      </c>
      <c r="F613" s="5">
        <f t="shared" si="402"/>
        <v>201000</v>
      </c>
      <c r="G613" s="5">
        <f t="shared" si="402"/>
        <v>201000</v>
      </c>
      <c r="H613" s="5">
        <f t="shared" si="402"/>
        <v>0</v>
      </c>
      <c r="I613" s="5">
        <f t="shared" si="402"/>
        <v>0</v>
      </c>
      <c r="J613" s="5">
        <f t="shared" si="402"/>
        <v>0</v>
      </c>
    </row>
    <row r="614" spans="1:10" ht="39">
      <c r="A614" s="7" t="s">
        <v>285</v>
      </c>
      <c r="B614" s="4" t="s">
        <v>286</v>
      </c>
      <c r="C614" s="5">
        <f t="shared" si="402"/>
        <v>0</v>
      </c>
      <c r="D614" s="5">
        <f t="shared" si="402"/>
        <v>201000</v>
      </c>
      <c r="E614" s="5">
        <f t="shared" si="402"/>
        <v>0</v>
      </c>
      <c r="F614" s="5">
        <f t="shared" si="402"/>
        <v>201000</v>
      </c>
      <c r="G614" s="5">
        <f t="shared" si="402"/>
        <v>201000</v>
      </c>
      <c r="H614" s="5">
        <f t="shared" si="402"/>
        <v>0</v>
      </c>
      <c r="I614" s="5">
        <f t="shared" si="402"/>
        <v>0</v>
      </c>
      <c r="J614" s="5">
        <f t="shared" si="402"/>
        <v>0</v>
      </c>
    </row>
    <row r="615" spans="1:10" ht="12.75">
      <c r="A615" s="7" t="s">
        <v>287</v>
      </c>
      <c r="B615" s="4" t="s">
        <v>288</v>
      </c>
      <c r="C615" s="5">
        <f>'sursa 02'!C603</f>
        <v>0</v>
      </c>
      <c r="D615" s="5">
        <f>'sursa 02'!D603</f>
        <v>201000</v>
      </c>
      <c r="E615" s="5">
        <f>'sursa 02'!E603</f>
        <v>0</v>
      </c>
      <c r="F615" s="5">
        <f>'sursa 02'!F603</f>
        <v>201000</v>
      </c>
      <c r="G615" s="5">
        <f>'sursa 02'!G603</f>
        <v>201000</v>
      </c>
      <c r="H615" s="5">
        <f>'sursa 02'!H603</f>
        <v>0</v>
      </c>
      <c r="I615" s="5">
        <f>'sursa 02'!I603</f>
        <v>0</v>
      </c>
      <c r="J615" s="5">
        <f>'sursa 02'!J603</f>
        <v>0</v>
      </c>
    </row>
    <row r="616" spans="1:10" ht="39">
      <c r="A616" s="7" t="s">
        <v>90</v>
      </c>
      <c r="B616" s="4" t="s">
        <v>91</v>
      </c>
      <c r="C616" s="5">
        <f aca="true" t="shared" si="403" ref="C616:J616">C617</f>
        <v>0</v>
      </c>
      <c r="D616" s="5">
        <f t="shared" si="403"/>
        <v>44077000</v>
      </c>
      <c r="E616" s="5">
        <f t="shared" si="403"/>
        <v>0</v>
      </c>
      <c r="F616" s="5">
        <f t="shared" si="403"/>
        <v>44077000</v>
      </c>
      <c r="G616" s="5">
        <f t="shared" si="403"/>
        <v>44077000</v>
      </c>
      <c r="H616" s="5">
        <f t="shared" si="403"/>
        <v>21574000</v>
      </c>
      <c r="I616" s="5">
        <f t="shared" si="403"/>
        <v>22157000</v>
      </c>
      <c r="J616" s="5">
        <f t="shared" si="403"/>
        <v>22711000</v>
      </c>
    </row>
    <row r="617" spans="1:10" ht="26.25">
      <c r="A617" s="7" t="s">
        <v>92</v>
      </c>
      <c r="B617" s="4" t="s">
        <v>93</v>
      </c>
      <c r="C617" s="5">
        <f>C618+C619</f>
        <v>0</v>
      </c>
      <c r="D617" s="5">
        <f>D618+D619+D620</f>
        <v>44077000</v>
      </c>
      <c r="E617" s="5">
        <f>E618+E619</f>
        <v>0</v>
      </c>
      <c r="F617" s="5">
        <f>F618+F619+F620</f>
        <v>44077000</v>
      </c>
      <c r="G617" s="5">
        <f>G618+G619+G620</f>
        <v>44077000</v>
      </c>
      <c r="H617" s="5">
        <f>H618+H619+H620</f>
        <v>21574000</v>
      </c>
      <c r="I617" s="5">
        <f>I618+I619+I620</f>
        <v>22157000</v>
      </c>
      <c r="J617" s="5">
        <f>J618+J619+J620</f>
        <v>22711000</v>
      </c>
    </row>
    <row r="618" spans="1:10" ht="12.75">
      <c r="A618" s="7" t="s">
        <v>94</v>
      </c>
      <c r="B618" s="4" t="s">
        <v>95</v>
      </c>
      <c r="C618" s="5">
        <f>'sursa 10'!C197</f>
        <v>0</v>
      </c>
      <c r="D618" s="5">
        <f>'sursa 10'!D197</f>
        <v>3398000</v>
      </c>
      <c r="E618" s="5">
        <f>'sursa 10'!E197</f>
        <v>0</v>
      </c>
      <c r="F618" s="5">
        <f>'sursa 10'!F197</f>
        <v>3398000</v>
      </c>
      <c r="G618" s="5">
        <f>'sursa 10'!G197</f>
        <v>3398000</v>
      </c>
      <c r="H618" s="5">
        <f>'sursa 10'!H197</f>
        <v>1005000</v>
      </c>
      <c r="I618" s="5">
        <f>'sursa 10'!I197</f>
        <v>1032000</v>
      </c>
      <c r="J618" s="5">
        <f>'sursa 10'!J197</f>
        <v>1058000</v>
      </c>
    </row>
    <row r="619" spans="1:10" ht="12.75">
      <c r="A619" s="7" t="s">
        <v>96</v>
      </c>
      <c r="B619" s="4" t="s">
        <v>97</v>
      </c>
      <c r="C619" s="5">
        <f>'sursa 10'!C198</f>
        <v>0</v>
      </c>
      <c r="D619" s="5">
        <f>'sursa 10'!D198</f>
        <v>40618000</v>
      </c>
      <c r="E619" s="5">
        <f>'sursa 10'!E198</f>
        <v>0</v>
      </c>
      <c r="F619" s="5">
        <f>'sursa 10'!F198</f>
        <v>40618000</v>
      </c>
      <c r="G619" s="5">
        <f>'sursa 10'!G198</f>
        <v>40618000</v>
      </c>
      <c r="H619" s="5">
        <f>'sursa 10'!H198</f>
        <v>20569000</v>
      </c>
      <c r="I619" s="5">
        <f>'sursa 10'!I198</f>
        <v>21125000</v>
      </c>
      <c r="J619" s="5">
        <f>'sursa 10'!J198</f>
        <v>21653000</v>
      </c>
    </row>
    <row r="620" spans="1:14" ht="14.25">
      <c r="A620" s="7" t="s">
        <v>295</v>
      </c>
      <c r="B620" s="4" t="s">
        <v>297</v>
      </c>
      <c r="C620" s="5"/>
      <c r="D620" s="5">
        <f>'sursa 10'!D199</f>
        <v>61000</v>
      </c>
      <c r="E620" s="5"/>
      <c r="F620" s="5">
        <f>'sursa 10'!F199</f>
        <v>61000</v>
      </c>
      <c r="G620" s="5">
        <f>'sursa 10'!G199</f>
        <v>61000</v>
      </c>
      <c r="H620" s="5">
        <f>'sursa 10'!H199</f>
        <v>0</v>
      </c>
      <c r="I620" s="5">
        <f>'sursa 10'!I199</f>
        <v>0</v>
      </c>
      <c r="J620" s="5">
        <f>'sursa 10'!J199</f>
        <v>0</v>
      </c>
      <c r="L620" s="23"/>
      <c r="M620" s="23"/>
      <c r="N620" s="9"/>
    </row>
    <row r="621" spans="1:10" ht="12.75">
      <c r="A621" s="7" t="s">
        <v>98</v>
      </c>
      <c r="B621" s="4" t="s">
        <v>99</v>
      </c>
      <c r="C621" s="5">
        <f aca="true" t="shared" si="404" ref="C621:J621">C622+C628</f>
        <v>0</v>
      </c>
      <c r="D621" s="5">
        <f>D622+D628</f>
        <v>14707000</v>
      </c>
      <c r="E621" s="5">
        <f t="shared" si="404"/>
        <v>0</v>
      </c>
      <c r="F621" s="5">
        <f>F622+F628</f>
        <v>14707000</v>
      </c>
      <c r="G621" s="5">
        <f t="shared" si="404"/>
        <v>14707000</v>
      </c>
      <c r="H621" s="5">
        <f t="shared" si="404"/>
        <v>11817000</v>
      </c>
      <c r="I621" s="5">
        <f t="shared" si="404"/>
        <v>12136000</v>
      </c>
      <c r="J621" s="5">
        <f t="shared" si="404"/>
        <v>12440000</v>
      </c>
    </row>
    <row r="622" spans="1:10" ht="12.75">
      <c r="A622" s="7" t="s">
        <v>100</v>
      </c>
      <c r="B622" s="4" t="s">
        <v>101</v>
      </c>
      <c r="C622" s="5">
        <f aca="true" t="shared" si="405" ref="C622:J622">C623</f>
        <v>0</v>
      </c>
      <c r="D622" s="5">
        <f t="shared" si="405"/>
        <v>10843000</v>
      </c>
      <c r="E622" s="5">
        <f t="shared" si="405"/>
        <v>0</v>
      </c>
      <c r="F622" s="5">
        <f t="shared" si="405"/>
        <v>10843000</v>
      </c>
      <c r="G622" s="5">
        <f t="shared" si="405"/>
        <v>10843000</v>
      </c>
      <c r="H622" s="5">
        <f t="shared" si="405"/>
        <v>10756000</v>
      </c>
      <c r="I622" s="5">
        <f t="shared" si="405"/>
        <v>11046000</v>
      </c>
      <c r="J622" s="5">
        <f t="shared" si="405"/>
        <v>11323000</v>
      </c>
    </row>
    <row r="623" spans="1:10" ht="12.75">
      <c r="A623" s="7" t="s">
        <v>102</v>
      </c>
      <c r="B623" s="4" t="s">
        <v>103</v>
      </c>
      <c r="C623" s="5">
        <f aca="true" t="shared" si="406" ref="C623:J623">C624+C625+C627+C626</f>
        <v>0</v>
      </c>
      <c r="D623" s="5">
        <f>D624+D625+D627+D626</f>
        <v>10843000</v>
      </c>
      <c r="E623" s="5">
        <f t="shared" si="406"/>
        <v>0</v>
      </c>
      <c r="F623" s="5">
        <f>F624+F625+F627+F626</f>
        <v>10843000</v>
      </c>
      <c r="G623" s="5">
        <f t="shared" si="406"/>
        <v>10843000</v>
      </c>
      <c r="H623" s="5">
        <f t="shared" si="406"/>
        <v>10756000</v>
      </c>
      <c r="I623" s="5">
        <f t="shared" si="406"/>
        <v>11046000</v>
      </c>
      <c r="J623" s="5">
        <f t="shared" si="406"/>
        <v>11323000</v>
      </c>
    </row>
    <row r="624" spans="1:10" ht="14.25">
      <c r="A624" s="7" t="s">
        <v>104</v>
      </c>
      <c r="B624" s="4" t="s">
        <v>105</v>
      </c>
      <c r="C624" s="5">
        <f>'sursa 10'!C203</f>
        <v>0</v>
      </c>
      <c r="D624" s="5">
        <f>'sursa 10'!D203</f>
        <v>1078000</v>
      </c>
      <c r="E624" s="5">
        <f>'sursa 10'!E203</f>
        <v>0</v>
      </c>
      <c r="F624" s="5">
        <f>'sursa 10'!F203</f>
        <v>1078000</v>
      </c>
      <c r="G624" s="5">
        <f>'sursa 10'!G203</f>
        <v>1078000</v>
      </c>
      <c r="H624" s="5">
        <f>'sursa 10'!H203</f>
        <v>2611000</v>
      </c>
      <c r="I624" s="5">
        <f>'sursa 10'!I203</f>
        <v>2682000</v>
      </c>
      <c r="J624" s="5">
        <f>'sursa 10'!J203</f>
        <v>2749000</v>
      </c>
    </row>
    <row r="625" spans="1:10" ht="14.25">
      <c r="A625" s="7" t="s">
        <v>106</v>
      </c>
      <c r="B625" s="4" t="s">
        <v>107</v>
      </c>
      <c r="C625" s="5">
        <f>'sursa 10'!C204</f>
        <v>0</v>
      </c>
      <c r="D625" s="5">
        <f>'sursa 10'!D204</f>
        <v>7396000</v>
      </c>
      <c r="E625" s="5">
        <f>'sursa 10'!E204</f>
        <v>0</v>
      </c>
      <c r="F625" s="5">
        <f>'sursa 10'!F204</f>
        <v>7396000</v>
      </c>
      <c r="G625" s="5">
        <f>'sursa 10'!G204</f>
        <v>7396000</v>
      </c>
      <c r="H625" s="5">
        <f>'sursa 10'!H204</f>
        <v>6081000</v>
      </c>
      <c r="I625" s="5">
        <f>'sursa 10'!I204</f>
        <v>6245000</v>
      </c>
      <c r="J625" s="5">
        <f>'sursa 10'!J204</f>
        <v>6401000</v>
      </c>
    </row>
    <row r="626" spans="1:10" ht="14.25">
      <c r="A626" s="7" t="s">
        <v>108</v>
      </c>
      <c r="B626" s="4" t="s">
        <v>109</v>
      </c>
      <c r="C626" s="5">
        <f>'sursa 10'!C205</f>
        <v>0</v>
      </c>
      <c r="D626" s="5">
        <f>'sursa 10'!D205</f>
        <v>220000</v>
      </c>
      <c r="E626" s="5">
        <f>'sursa 10'!E205</f>
        <v>0</v>
      </c>
      <c r="F626" s="5">
        <f>'sursa 10'!F205</f>
        <v>220000</v>
      </c>
      <c r="G626" s="5">
        <f>'sursa 10'!G205</f>
        <v>220000</v>
      </c>
      <c r="H626" s="5">
        <f>'sursa 10'!H205</f>
        <v>718000</v>
      </c>
      <c r="I626" s="5">
        <f>'sursa 10'!I205</f>
        <v>737000</v>
      </c>
      <c r="J626" s="5">
        <f>'sursa 10'!J205</f>
        <v>756000</v>
      </c>
    </row>
    <row r="627" spans="1:10" ht="14.25">
      <c r="A627" s="7" t="s">
        <v>110</v>
      </c>
      <c r="B627" s="4" t="s">
        <v>111</v>
      </c>
      <c r="C627" s="5">
        <f>'sursa 10'!C206</f>
        <v>0</v>
      </c>
      <c r="D627" s="5">
        <f>'sursa 10'!D206</f>
        <v>2149000</v>
      </c>
      <c r="E627" s="5">
        <f>'sursa 10'!E206</f>
        <v>0</v>
      </c>
      <c r="F627" s="5">
        <f>'sursa 10'!F206</f>
        <v>2149000</v>
      </c>
      <c r="G627" s="5">
        <f>'sursa 10'!G206</f>
        <v>2149000</v>
      </c>
      <c r="H627" s="5">
        <f>'sursa 10'!H206</f>
        <v>1346000</v>
      </c>
      <c r="I627" s="5">
        <f>'sursa 10'!I206</f>
        <v>1382000</v>
      </c>
      <c r="J627" s="5">
        <f>'sursa 10'!J206</f>
        <v>1417000</v>
      </c>
    </row>
    <row r="628" spans="1:10" ht="14.25">
      <c r="A628" s="7" t="s">
        <v>112</v>
      </c>
      <c r="B628" s="4" t="s">
        <v>113</v>
      </c>
      <c r="C628" s="5">
        <f>'sursa 10'!C207</f>
        <v>0</v>
      </c>
      <c r="D628" s="5">
        <f>'sursa 10'!D207</f>
        <v>3864000</v>
      </c>
      <c r="E628" s="5">
        <f>'sursa 10'!E207</f>
        <v>0</v>
      </c>
      <c r="F628" s="5">
        <f>'sursa 10'!F207</f>
        <v>3864000</v>
      </c>
      <c r="G628" s="5">
        <f>'sursa 10'!G207</f>
        <v>3864000</v>
      </c>
      <c r="H628" s="5">
        <f>'sursa 10'!H207</f>
        <v>1061000</v>
      </c>
      <c r="I628" s="5">
        <f>'sursa 10'!I207</f>
        <v>1090000</v>
      </c>
      <c r="J628" s="5">
        <f>'sursa 10'!J207</f>
        <v>1117000</v>
      </c>
    </row>
    <row r="629" spans="1:10" ht="26.25">
      <c r="A629" s="7" t="s">
        <v>319</v>
      </c>
      <c r="B629" s="4" t="s">
        <v>320</v>
      </c>
      <c r="C629" s="5">
        <f aca="true" t="shared" si="407" ref="C629:J629">C630</f>
        <v>0</v>
      </c>
      <c r="D629" s="5">
        <f t="shared" si="407"/>
        <v>16710000</v>
      </c>
      <c r="E629" s="5">
        <f t="shared" si="407"/>
        <v>0</v>
      </c>
      <c r="F629" s="5">
        <f t="shared" si="407"/>
        <v>16710000</v>
      </c>
      <c r="G629" s="5">
        <f t="shared" si="407"/>
        <v>16710000</v>
      </c>
      <c r="H629" s="5">
        <f t="shared" si="407"/>
        <v>13384000</v>
      </c>
      <c r="I629" s="5">
        <f t="shared" si="407"/>
        <v>13744000</v>
      </c>
      <c r="J629" s="5">
        <f t="shared" si="407"/>
        <v>14088000</v>
      </c>
    </row>
    <row r="630" spans="1:10" ht="12.75">
      <c r="A630" s="7" t="s">
        <v>274</v>
      </c>
      <c r="B630" s="4" t="s">
        <v>89</v>
      </c>
      <c r="C630" s="5">
        <f aca="true" t="shared" si="408" ref="C630:J630">C631+C634+C637+C642</f>
        <v>0</v>
      </c>
      <c r="D630" s="5">
        <f>D631+D634+D637+D642</f>
        <v>16710000</v>
      </c>
      <c r="E630" s="5">
        <f t="shared" si="408"/>
        <v>0</v>
      </c>
      <c r="F630" s="5">
        <f>F631+F634+F637+F642</f>
        <v>16710000</v>
      </c>
      <c r="G630" s="5">
        <f t="shared" si="408"/>
        <v>16710000</v>
      </c>
      <c r="H630" s="5">
        <f t="shared" si="408"/>
        <v>13384000</v>
      </c>
      <c r="I630" s="5">
        <f t="shared" si="408"/>
        <v>13744000</v>
      </c>
      <c r="J630" s="5">
        <f t="shared" si="408"/>
        <v>14088000</v>
      </c>
    </row>
    <row r="631" spans="1:10" ht="26.25">
      <c r="A631" s="7" t="s">
        <v>275</v>
      </c>
      <c r="B631" s="4" t="s">
        <v>276</v>
      </c>
      <c r="C631" s="5">
        <f aca="true" t="shared" si="409" ref="C631:J632">C632</f>
        <v>0</v>
      </c>
      <c r="D631" s="5">
        <f t="shared" si="409"/>
        <v>0</v>
      </c>
      <c r="E631" s="5">
        <f t="shared" si="409"/>
        <v>0</v>
      </c>
      <c r="F631" s="5">
        <f t="shared" si="409"/>
        <v>0</v>
      </c>
      <c r="G631" s="5">
        <f t="shared" si="409"/>
        <v>0</v>
      </c>
      <c r="H631" s="5">
        <f t="shared" si="409"/>
        <v>0</v>
      </c>
      <c r="I631" s="5">
        <f t="shared" si="409"/>
        <v>0</v>
      </c>
      <c r="J631" s="5">
        <f t="shared" si="409"/>
        <v>0</v>
      </c>
    </row>
    <row r="632" spans="1:10" ht="12.75">
      <c r="A632" s="7" t="s">
        <v>277</v>
      </c>
      <c r="B632" s="4" t="s">
        <v>278</v>
      </c>
      <c r="C632" s="5">
        <f t="shared" si="409"/>
        <v>0</v>
      </c>
      <c r="D632" s="5">
        <f t="shared" si="409"/>
        <v>0</v>
      </c>
      <c r="E632" s="5">
        <f t="shared" si="409"/>
        <v>0</v>
      </c>
      <c r="F632" s="5">
        <f t="shared" si="409"/>
        <v>0</v>
      </c>
      <c r="G632" s="5">
        <f t="shared" si="409"/>
        <v>0</v>
      </c>
      <c r="H632" s="5">
        <f t="shared" si="409"/>
        <v>0</v>
      </c>
      <c r="I632" s="5">
        <f t="shared" si="409"/>
        <v>0</v>
      </c>
      <c r="J632" s="5">
        <f t="shared" si="409"/>
        <v>0</v>
      </c>
    </row>
    <row r="633" spans="1:10" ht="12.75">
      <c r="A633" s="7" t="s">
        <v>281</v>
      </c>
      <c r="B633" s="4" t="s">
        <v>282</v>
      </c>
      <c r="C633" s="5"/>
      <c r="D633" s="5"/>
      <c r="E633" s="5"/>
      <c r="F633" s="5"/>
      <c r="G633" s="5"/>
      <c r="H633" s="5"/>
      <c r="I633" s="5"/>
      <c r="J633" s="5"/>
    </row>
    <row r="634" spans="1:10" ht="39">
      <c r="A634" s="7" t="s">
        <v>291</v>
      </c>
      <c r="B634" s="4" t="s">
        <v>292</v>
      </c>
      <c r="C634" s="5">
        <f aca="true" t="shared" si="410" ref="C634:J635">C635</f>
        <v>0</v>
      </c>
      <c r="D634" s="5">
        <f t="shared" si="410"/>
        <v>32000</v>
      </c>
      <c r="E634" s="5">
        <f t="shared" si="410"/>
        <v>0</v>
      </c>
      <c r="F634" s="5">
        <f t="shared" si="410"/>
        <v>32000</v>
      </c>
      <c r="G634" s="5">
        <f t="shared" si="410"/>
        <v>32000</v>
      </c>
      <c r="H634" s="5">
        <f t="shared" si="410"/>
        <v>2110000</v>
      </c>
      <c r="I634" s="5">
        <f t="shared" si="410"/>
        <v>2167000</v>
      </c>
      <c r="J634" s="5">
        <f t="shared" si="410"/>
        <v>2221000</v>
      </c>
    </row>
    <row r="635" spans="1:10" ht="26.25">
      <c r="A635" s="7" t="s">
        <v>293</v>
      </c>
      <c r="B635" s="4" t="s">
        <v>294</v>
      </c>
      <c r="C635" s="5">
        <f t="shared" si="410"/>
        <v>0</v>
      </c>
      <c r="D635" s="5">
        <f t="shared" si="410"/>
        <v>32000</v>
      </c>
      <c r="E635" s="5">
        <f t="shared" si="410"/>
        <v>0</v>
      </c>
      <c r="F635" s="5">
        <f t="shared" si="410"/>
        <v>32000</v>
      </c>
      <c r="G635" s="5">
        <f t="shared" si="410"/>
        <v>32000</v>
      </c>
      <c r="H635" s="5">
        <f t="shared" si="410"/>
        <v>2110000</v>
      </c>
      <c r="I635" s="5">
        <f t="shared" si="410"/>
        <v>2167000</v>
      </c>
      <c r="J635" s="5">
        <f t="shared" si="410"/>
        <v>2221000</v>
      </c>
    </row>
    <row r="636" spans="1:10" ht="12.75">
      <c r="A636" s="7" t="s">
        <v>295</v>
      </c>
      <c r="B636" s="4" t="s">
        <v>296</v>
      </c>
      <c r="C636" s="5">
        <f>'sursa 02'!C619</f>
        <v>0</v>
      </c>
      <c r="D636" s="5">
        <f>'sursa 02'!D619</f>
        <v>32000</v>
      </c>
      <c r="E636" s="5">
        <f>'sursa 02'!E619</f>
        <v>0</v>
      </c>
      <c r="F636" s="5">
        <f>'sursa 02'!F619</f>
        <v>32000</v>
      </c>
      <c r="G636" s="5">
        <f>'sursa 02'!G619</f>
        <v>32000</v>
      </c>
      <c r="H636" s="5">
        <f>'sursa 02'!H619</f>
        <v>2110000</v>
      </c>
      <c r="I636" s="5">
        <f>'sursa 02'!I619</f>
        <v>2167000</v>
      </c>
      <c r="J636" s="5">
        <f>'sursa 02'!J619</f>
        <v>2221000</v>
      </c>
    </row>
    <row r="637" spans="1:10" ht="39">
      <c r="A637" s="7" t="s">
        <v>90</v>
      </c>
      <c r="B637" s="4" t="s">
        <v>91</v>
      </c>
      <c r="C637" s="5">
        <f aca="true" t="shared" si="411" ref="C637:J637">C638</f>
        <v>0</v>
      </c>
      <c r="D637" s="5">
        <f t="shared" si="411"/>
        <v>11243000</v>
      </c>
      <c r="E637" s="5">
        <f t="shared" si="411"/>
        <v>0</v>
      </c>
      <c r="F637" s="5">
        <f t="shared" si="411"/>
        <v>11243000</v>
      </c>
      <c r="G637" s="5">
        <f t="shared" si="411"/>
        <v>11243000</v>
      </c>
      <c r="H637" s="5">
        <f t="shared" si="411"/>
        <v>8465000</v>
      </c>
      <c r="I637" s="5">
        <f t="shared" si="411"/>
        <v>8693000</v>
      </c>
      <c r="J637" s="5">
        <f t="shared" si="411"/>
        <v>8910000</v>
      </c>
    </row>
    <row r="638" spans="1:10" ht="26.25">
      <c r="A638" s="7" t="s">
        <v>92</v>
      </c>
      <c r="B638" s="4" t="s">
        <v>93</v>
      </c>
      <c r="C638" s="5">
        <f aca="true" t="shared" si="412" ref="C638:J638">C639+C640+C641</f>
        <v>0</v>
      </c>
      <c r="D638" s="5">
        <f>D639+D640+D641</f>
        <v>11243000</v>
      </c>
      <c r="E638" s="5">
        <f t="shared" si="412"/>
        <v>0</v>
      </c>
      <c r="F638" s="5">
        <f>F639+F640+F641</f>
        <v>11243000</v>
      </c>
      <c r="G638" s="5">
        <f t="shared" si="412"/>
        <v>11243000</v>
      </c>
      <c r="H638" s="5">
        <f t="shared" si="412"/>
        <v>8465000</v>
      </c>
      <c r="I638" s="5">
        <f t="shared" si="412"/>
        <v>8693000</v>
      </c>
      <c r="J638" s="5">
        <f t="shared" si="412"/>
        <v>8910000</v>
      </c>
    </row>
    <row r="639" spans="1:10" ht="12.75">
      <c r="A639" s="7" t="s">
        <v>94</v>
      </c>
      <c r="B639" s="4" t="s">
        <v>95</v>
      </c>
      <c r="C639" s="5">
        <f>'sursa 02'!C622</f>
        <v>0</v>
      </c>
      <c r="D639" s="5">
        <f>'sursa 02'!D622</f>
        <v>1560000</v>
      </c>
      <c r="E639" s="5">
        <f>'sursa 02'!E622</f>
        <v>0</v>
      </c>
      <c r="F639" s="5">
        <f>'sursa 02'!F622</f>
        <v>1560000</v>
      </c>
      <c r="G639" s="5">
        <f>'sursa 02'!G622</f>
        <v>1560000</v>
      </c>
      <c r="H639" s="5">
        <f>'sursa 02'!H622</f>
        <v>1035000</v>
      </c>
      <c r="I639" s="5">
        <f>'sursa 02'!I622</f>
        <v>1063000</v>
      </c>
      <c r="J639" s="5">
        <f>'sursa 02'!J622</f>
        <v>1089000</v>
      </c>
    </row>
    <row r="640" spans="1:10" ht="12.75">
      <c r="A640" s="7" t="s">
        <v>96</v>
      </c>
      <c r="B640" s="4" t="s">
        <v>97</v>
      </c>
      <c r="C640" s="5">
        <f>'sursa 02'!C623</f>
        <v>0</v>
      </c>
      <c r="D640" s="5">
        <f>'sursa 02'!D623</f>
        <v>8834000</v>
      </c>
      <c r="E640" s="5">
        <f>'sursa 02'!E623</f>
        <v>0</v>
      </c>
      <c r="F640" s="5">
        <f>'sursa 02'!F623</f>
        <v>8834000</v>
      </c>
      <c r="G640" s="5">
        <f>'sursa 02'!G623</f>
        <v>8834000</v>
      </c>
      <c r="H640" s="5">
        <f>'sursa 02'!H623</f>
        <v>5861000</v>
      </c>
      <c r="I640" s="5">
        <f>'sursa 02'!I623</f>
        <v>6019000</v>
      </c>
      <c r="J640" s="5">
        <f>'sursa 02'!J623</f>
        <v>6170000</v>
      </c>
    </row>
    <row r="641" spans="1:10" ht="12.75">
      <c r="A641" s="7" t="s">
        <v>295</v>
      </c>
      <c r="B641" s="4" t="s">
        <v>297</v>
      </c>
      <c r="C641" s="5">
        <f>'sursa 02'!C624</f>
        <v>0</v>
      </c>
      <c r="D641" s="5">
        <f>'sursa 02'!D624</f>
        <v>849000</v>
      </c>
      <c r="E641" s="5">
        <f>'sursa 02'!E624</f>
        <v>0</v>
      </c>
      <c r="F641" s="5">
        <f>'sursa 02'!F624</f>
        <v>849000</v>
      </c>
      <c r="G641" s="5">
        <f>'sursa 02'!G624</f>
        <v>849000</v>
      </c>
      <c r="H641" s="5">
        <f>'sursa 02'!H624</f>
        <v>1569000</v>
      </c>
      <c r="I641" s="5">
        <f>'sursa 02'!I624</f>
        <v>1611000</v>
      </c>
      <c r="J641" s="5">
        <f>'sursa 02'!J624</f>
        <v>1651000</v>
      </c>
    </row>
    <row r="642" spans="1:10" ht="12.75">
      <c r="A642" s="7" t="s">
        <v>98</v>
      </c>
      <c r="B642" s="4" t="s">
        <v>99</v>
      </c>
      <c r="C642" s="5">
        <f aca="true" t="shared" si="413" ref="C642:J643">C643</f>
        <v>0</v>
      </c>
      <c r="D642" s="5">
        <f t="shared" si="413"/>
        <v>5435000</v>
      </c>
      <c r="E642" s="5">
        <f t="shared" si="413"/>
        <v>0</v>
      </c>
      <c r="F642" s="5">
        <f t="shared" si="413"/>
        <v>5435000</v>
      </c>
      <c r="G642" s="5">
        <f t="shared" si="413"/>
        <v>5435000</v>
      </c>
      <c r="H642" s="5">
        <f t="shared" si="413"/>
        <v>2809000</v>
      </c>
      <c r="I642" s="5">
        <f t="shared" si="413"/>
        <v>2884000</v>
      </c>
      <c r="J642" s="5">
        <f t="shared" si="413"/>
        <v>2957000</v>
      </c>
    </row>
    <row r="643" spans="1:10" ht="12.75">
      <c r="A643" s="7" t="s">
        <v>100</v>
      </c>
      <c r="B643" s="4" t="s">
        <v>101</v>
      </c>
      <c r="C643" s="5">
        <f t="shared" si="413"/>
        <v>0</v>
      </c>
      <c r="D643" s="5">
        <f t="shared" si="413"/>
        <v>5435000</v>
      </c>
      <c r="E643" s="5">
        <f t="shared" si="413"/>
        <v>0</v>
      </c>
      <c r="F643" s="5">
        <f t="shared" si="413"/>
        <v>5435000</v>
      </c>
      <c r="G643" s="5">
        <f t="shared" si="413"/>
        <v>5435000</v>
      </c>
      <c r="H643" s="5">
        <f t="shared" si="413"/>
        <v>2809000</v>
      </c>
      <c r="I643" s="5">
        <f t="shared" si="413"/>
        <v>2884000</v>
      </c>
      <c r="J643" s="5">
        <f t="shared" si="413"/>
        <v>2957000</v>
      </c>
    </row>
    <row r="644" spans="1:10" ht="12.75">
      <c r="A644" s="7" t="s">
        <v>102</v>
      </c>
      <c r="B644" s="4" t="s">
        <v>103</v>
      </c>
      <c r="C644" s="5">
        <f aca="true" t="shared" si="414" ref="C644:J644">C646+C645</f>
        <v>0</v>
      </c>
      <c r="D644" s="5">
        <f>D646+D645</f>
        <v>5435000</v>
      </c>
      <c r="E644" s="5">
        <f t="shared" si="414"/>
        <v>0</v>
      </c>
      <c r="F644" s="5">
        <f>F646+F645</f>
        <v>5435000</v>
      </c>
      <c r="G644" s="5">
        <f t="shared" si="414"/>
        <v>5435000</v>
      </c>
      <c r="H644" s="5">
        <f t="shared" si="414"/>
        <v>2809000</v>
      </c>
      <c r="I644" s="5">
        <f t="shared" si="414"/>
        <v>2884000</v>
      </c>
      <c r="J644" s="5">
        <f t="shared" si="414"/>
        <v>2957000</v>
      </c>
    </row>
    <row r="645" spans="1:10" ht="12.75">
      <c r="A645" s="7" t="s">
        <v>106</v>
      </c>
      <c r="B645" s="4" t="s">
        <v>107</v>
      </c>
      <c r="C645" s="5">
        <f>'sursa 02'!C628</f>
        <v>0</v>
      </c>
      <c r="D645" s="5">
        <f>'sursa 02'!D628</f>
        <v>22500</v>
      </c>
      <c r="E645" s="5">
        <f>'sursa 02'!E628</f>
        <v>0</v>
      </c>
      <c r="F645" s="5">
        <f>'sursa 02'!F628</f>
        <v>22500</v>
      </c>
      <c r="G645" s="5">
        <f>'sursa 02'!G628</f>
        <v>22500</v>
      </c>
      <c r="H645" s="5">
        <f>'sursa 02'!H628</f>
        <v>87000</v>
      </c>
      <c r="I645" s="5">
        <f>'sursa 02'!I628</f>
        <v>89000</v>
      </c>
      <c r="J645" s="5">
        <f>'sursa 02'!J628</f>
        <v>91000</v>
      </c>
    </row>
    <row r="646" spans="1:10" ht="12.75">
      <c r="A646" s="7" t="s">
        <v>110</v>
      </c>
      <c r="B646" s="4" t="s">
        <v>111</v>
      </c>
      <c r="C646" s="5">
        <f>'sursa 02'!C629+'sursa 10'!C213</f>
        <v>0</v>
      </c>
      <c r="D646" s="5">
        <f>'sursa 02'!D629+'sursa 10'!D213</f>
        <v>5412500</v>
      </c>
      <c r="E646" s="5">
        <f>'sursa 02'!E629+'sursa 10'!E213</f>
        <v>0</v>
      </c>
      <c r="F646" s="5">
        <f>'sursa 02'!F629+'sursa 10'!F213</f>
        <v>5412500</v>
      </c>
      <c r="G646" s="5">
        <f>'sursa 02'!G629+'sursa 10'!G213</f>
        <v>5412500</v>
      </c>
      <c r="H646" s="5">
        <f>'sursa 02'!H629+'sursa 10'!H213</f>
        <v>2722000</v>
      </c>
      <c r="I646" s="5">
        <f>'sursa 02'!I629+'sursa 10'!I213</f>
        <v>2795000</v>
      </c>
      <c r="J646" s="5">
        <f>'sursa 02'!J629+'sursa 10'!J213</f>
        <v>2866000</v>
      </c>
    </row>
    <row r="647" spans="1:10" ht="39">
      <c r="A647" s="7" t="s">
        <v>345</v>
      </c>
      <c r="B647" s="4" t="s">
        <v>322</v>
      </c>
      <c r="C647" s="5">
        <f aca="true" t="shared" si="415" ref="C647:J647">C648</f>
        <v>0</v>
      </c>
      <c r="D647" s="5">
        <f t="shared" si="415"/>
        <v>22985000</v>
      </c>
      <c r="E647" s="5">
        <f t="shared" si="415"/>
        <v>0</v>
      </c>
      <c r="F647" s="5">
        <f t="shared" si="415"/>
        <v>22985000</v>
      </c>
      <c r="G647" s="5">
        <f t="shared" si="415"/>
        <v>20363000</v>
      </c>
      <c r="H647" s="5">
        <f t="shared" si="415"/>
        <v>7386000</v>
      </c>
      <c r="I647" s="5">
        <f t="shared" si="415"/>
        <v>7585000</v>
      </c>
      <c r="J647" s="5">
        <f t="shared" si="415"/>
        <v>7773000</v>
      </c>
    </row>
    <row r="648" spans="1:10" ht="12.75">
      <c r="A648" s="7" t="s">
        <v>274</v>
      </c>
      <c r="B648" s="4" t="s">
        <v>89</v>
      </c>
      <c r="C648" s="5">
        <f aca="true" t="shared" si="416" ref="C648:J648">C649+C659</f>
        <v>0</v>
      </c>
      <c r="D648" s="5">
        <f>D649+D659</f>
        <v>22985000</v>
      </c>
      <c r="E648" s="5">
        <f t="shared" si="416"/>
        <v>0</v>
      </c>
      <c r="F648" s="5">
        <f>F649+F659</f>
        <v>22985000</v>
      </c>
      <c r="G648" s="5">
        <f t="shared" si="416"/>
        <v>20363000</v>
      </c>
      <c r="H648" s="5">
        <f t="shared" si="416"/>
        <v>7386000</v>
      </c>
      <c r="I648" s="5">
        <f t="shared" si="416"/>
        <v>7585000</v>
      </c>
      <c r="J648" s="5">
        <f t="shared" si="416"/>
        <v>7773000</v>
      </c>
    </row>
    <row r="649" spans="1:10" ht="39">
      <c r="A649" s="7" t="s">
        <v>90</v>
      </c>
      <c r="B649" s="4" t="s">
        <v>91</v>
      </c>
      <c r="C649" s="5">
        <f aca="true" t="shared" si="417" ref="C649:J649">C653+C650+C656</f>
        <v>0</v>
      </c>
      <c r="D649" s="5">
        <f>D653+D650+D656</f>
        <v>17951000</v>
      </c>
      <c r="E649" s="5">
        <f t="shared" si="417"/>
        <v>0</v>
      </c>
      <c r="F649" s="5">
        <f>F653+F650+F656</f>
        <v>17951000</v>
      </c>
      <c r="G649" s="5">
        <f t="shared" si="417"/>
        <v>15329000</v>
      </c>
      <c r="H649" s="5">
        <f t="shared" si="417"/>
        <v>5309000</v>
      </c>
      <c r="I649" s="5">
        <f t="shared" si="417"/>
        <v>5453000</v>
      </c>
      <c r="J649" s="5">
        <f t="shared" si="417"/>
        <v>5588000</v>
      </c>
    </row>
    <row r="650" spans="1:10" ht="26.25">
      <c r="A650" s="7" t="s">
        <v>92</v>
      </c>
      <c r="B650" s="4" t="s">
        <v>93</v>
      </c>
      <c r="C650" s="5">
        <f aca="true" t="shared" si="418" ref="C650:J650">C652</f>
        <v>0</v>
      </c>
      <c r="D650" s="5">
        <f>D652+D651</f>
        <v>11497000</v>
      </c>
      <c r="E650" s="5">
        <f>E652+E651</f>
        <v>0</v>
      </c>
      <c r="F650" s="5">
        <f>F652+F651</f>
        <v>11497000</v>
      </c>
      <c r="G650" s="5">
        <f t="shared" si="418"/>
        <v>8875000</v>
      </c>
      <c r="H650" s="5">
        <f t="shared" si="418"/>
        <v>3053000</v>
      </c>
      <c r="I650" s="5">
        <f t="shared" si="418"/>
        <v>3136000</v>
      </c>
      <c r="J650" s="5">
        <f t="shared" si="418"/>
        <v>3213000</v>
      </c>
    </row>
    <row r="651" spans="1:10" ht="12.75">
      <c r="A651" s="7" t="s">
        <v>94</v>
      </c>
      <c r="B651" s="4" t="s">
        <v>95</v>
      </c>
      <c r="C651" s="5"/>
      <c r="D651" s="5">
        <f>'sursa 02'!D640</f>
        <v>2622000</v>
      </c>
      <c r="E651" s="5">
        <f>'sursa 02'!E640</f>
        <v>-2622000</v>
      </c>
      <c r="F651" s="5">
        <f>'sursa 02'!F640</f>
        <v>0</v>
      </c>
      <c r="G651" s="5"/>
      <c r="H651" s="5"/>
      <c r="I651" s="5"/>
      <c r="J651" s="5"/>
    </row>
    <row r="652" spans="1:10" ht="12.75">
      <c r="A652" s="7" t="s">
        <v>96</v>
      </c>
      <c r="B652" s="4" t="s">
        <v>97</v>
      </c>
      <c r="C652" s="5">
        <f>'sursa 02'!C641</f>
        <v>0</v>
      </c>
      <c r="D652" s="5">
        <f>'sursa 02'!D641</f>
        <v>8875000</v>
      </c>
      <c r="E652" s="5">
        <f>'sursa 02'!E641</f>
        <v>2622000</v>
      </c>
      <c r="F652" s="5">
        <f>'sursa 02'!F641</f>
        <v>11497000</v>
      </c>
      <c r="G652" s="5">
        <f>'sursa 02'!G641</f>
        <v>8875000</v>
      </c>
      <c r="H652" s="5">
        <f>'sursa 02'!H641</f>
        <v>3053000</v>
      </c>
      <c r="I652" s="5">
        <f>'sursa 02'!I641</f>
        <v>3136000</v>
      </c>
      <c r="J652" s="5">
        <f>'sursa 02'!J641</f>
        <v>3213000</v>
      </c>
    </row>
    <row r="653" spans="1:10" ht="12.75">
      <c r="A653" s="7" t="s">
        <v>298</v>
      </c>
      <c r="B653" s="4" t="s">
        <v>299</v>
      </c>
      <c r="C653" s="5">
        <f aca="true" t="shared" si="419" ref="C653:J653">C654+C655</f>
        <v>0</v>
      </c>
      <c r="D653" s="5">
        <f>D654+D655</f>
        <v>5538000</v>
      </c>
      <c r="E653" s="5">
        <f t="shared" si="419"/>
        <v>0</v>
      </c>
      <c r="F653" s="5">
        <f>F654+F655</f>
        <v>5538000</v>
      </c>
      <c r="G653" s="5">
        <f t="shared" si="419"/>
        <v>5538000</v>
      </c>
      <c r="H653" s="5">
        <f t="shared" si="419"/>
        <v>2256000</v>
      </c>
      <c r="I653" s="5">
        <f t="shared" si="419"/>
        <v>2317000</v>
      </c>
      <c r="J653" s="5">
        <f t="shared" si="419"/>
        <v>2375000</v>
      </c>
    </row>
    <row r="654" spans="1:10" ht="12.75">
      <c r="A654" s="7" t="s">
        <v>94</v>
      </c>
      <c r="B654" s="4" t="s">
        <v>300</v>
      </c>
      <c r="C654" s="5">
        <f>'sursa 02'!C643</f>
        <v>0</v>
      </c>
      <c r="D654" s="5">
        <f>'sursa 02'!D643</f>
        <v>455000</v>
      </c>
      <c r="E654" s="5">
        <f>'sursa 02'!E643</f>
        <v>0</v>
      </c>
      <c r="F654" s="5">
        <f>'sursa 02'!F643</f>
        <v>455000</v>
      </c>
      <c r="G654" s="5">
        <f>'sursa 02'!G643</f>
        <v>455000</v>
      </c>
      <c r="H654" s="5">
        <f>'sursa 02'!H643</f>
        <v>352000</v>
      </c>
      <c r="I654" s="5">
        <f>'sursa 02'!I643</f>
        <v>361000</v>
      </c>
      <c r="J654" s="5">
        <f>'sursa 02'!J643</f>
        <v>370000</v>
      </c>
    </row>
    <row r="655" spans="1:10" ht="12.75">
      <c r="A655" s="7" t="s">
        <v>96</v>
      </c>
      <c r="B655" s="4" t="s">
        <v>301</v>
      </c>
      <c r="C655" s="5">
        <f>'sursa 02'!C644</f>
        <v>0</v>
      </c>
      <c r="D655" s="5">
        <f>'sursa 02'!D644</f>
        <v>5083000</v>
      </c>
      <c r="E655" s="5">
        <f>'sursa 02'!E644</f>
        <v>0</v>
      </c>
      <c r="F655" s="5">
        <f>'sursa 02'!F644</f>
        <v>5083000</v>
      </c>
      <c r="G655" s="5">
        <f>'sursa 02'!G644</f>
        <v>5083000</v>
      </c>
      <c r="H655" s="5">
        <f>'sursa 02'!H644</f>
        <v>1904000</v>
      </c>
      <c r="I655" s="5">
        <f>'sursa 02'!I644</f>
        <v>1956000</v>
      </c>
      <c r="J655" s="5">
        <f>'sursa 02'!J644</f>
        <v>2005000</v>
      </c>
    </row>
    <row r="656" spans="1:10" ht="26.25">
      <c r="A656" s="7" t="s">
        <v>413</v>
      </c>
      <c r="B656" s="4" t="s">
        <v>415</v>
      </c>
      <c r="C656" s="5">
        <f aca="true" t="shared" si="420" ref="C656:J656">C657+C658</f>
        <v>0</v>
      </c>
      <c r="D656" s="5">
        <f>D657+D658</f>
        <v>916000</v>
      </c>
      <c r="E656" s="5">
        <f t="shared" si="420"/>
        <v>0</v>
      </c>
      <c r="F656" s="5">
        <f>F657+F658</f>
        <v>916000</v>
      </c>
      <c r="G656" s="5">
        <f t="shared" si="420"/>
        <v>916000</v>
      </c>
      <c r="H656" s="5">
        <f t="shared" si="420"/>
        <v>0</v>
      </c>
      <c r="I656" s="5">
        <f t="shared" si="420"/>
        <v>0</v>
      </c>
      <c r="J656" s="5">
        <f t="shared" si="420"/>
        <v>0</v>
      </c>
    </row>
    <row r="657" spans="1:10" ht="12.75">
      <c r="A657" s="7" t="s">
        <v>94</v>
      </c>
      <c r="B657" s="20">
        <v>58083101</v>
      </c>
      <c r="C657" s="5">
        <f>'sursa 08'!C43</f>
        <v>0</v>
      </c>
      <c r="D657" s="5">
        <f>'sursa 08'!D43</f>
        <v>138000</v>
      </c>
      <c r="E657" s="5">
        <f>'sursa 08'!E43</f>
        <v>0</v>
      </c>
      <c r="F657" s="5">
        <f>'sursa 08'!F43</f>
        <v>138000</v>
      </c>
      <c r="G657" s="5">
        <f>'sursa 08'!G43</f>
        <v>138000</v>
      </c>
      <c r="H657" s="5">
        <f>'sursa 08'!H43</f>
        <v>0</v>
      </c>
      <c r="I657" s="5">
        <f>'sursa 08'!I43</f>
        <v>0</v>
      </c>
      <c r="J657" s="5">
        <f>'sursa 08'!J43</f>
        <v>0</v>
      </c>
    </row>
    <row r="658" spans="1:10" ht="12.75">
      <c r="A658" s="7" t="s">
        <v>96</v>
      </c>
      <c r="B658" s="20">
        <v>58083102</v>
      </c>
      <c r="C658" s="5">
        <f>'sursa 08'!C44</f>
        <v>0</v>
      </c>
      <c r="D658" s="5">
        <f>'sursa 08'!D44</f>
        <v>778000</v>
      </c>
      <c r="E658" s="5">
        <f>'sursa 08'!E44</f>
        <v>0</v>
      </c>
      <c r="F658" s="5">
        <f>'sursa 08'!F44</f>
        <v>778000</v>
      </c>
      <c r="G658" s="5">
        <f>'sursa 08'!G44</f>
        <v>778000</v>
      </c>
      <c r="H658" s="5">
        <f>'sursa 08'!H44</f>
        <v>0</v>
      </c>
      <c r="I658" s="5">
        <f>'sursa 08'!I44</f>
        <v>0</v>
      </c>
      <c r="J658" s="5">
        <f>'sursa 08'!J44</f>
        <v>0</v>
      </c>
    </row>
    <row r="659" spans="1:10" ht="12.75">
      <c r="A659" s="7" t="s">
        <v>98</v>
      </c>
      <c r="B659" s="4" t="s">
        <v>99</v>
      </c>
      <c r="C659" s="5">
        <f aca="true" t="shared" si="421" ref="C659:J660">C660</f>
        <v>0</v>
      </c>
      <c r="D659" s="5">
        <f t="shared" si="421"/>
        <v>5034000</v>
      </c>
      <c r="E659" s="5">
        <f t="shared" si="421"/>
        <v>0</v>
      </c>
      <c r="F659" s="5">
        <f t="shared" si="421"/>
        <v>5034000</v>
      </c>
      <c r="G659" s="5">
        <f t="shared" si="421"/>
        <v>5034000</v>
      </c>
      <c r="H659" s="5">
        <f t="shared" si="421"/>
        <v>2077000</v>
      </c>
      <c r="I659" s="5">
        <f t="shared" si="421"/>
        <v>2132000</v>
      </c>
      <c r="J659" s="5">
        <f t="shared" si="421"/>
        <v>2185000</v>
      </c>
    </row>
    <row r="660" spans="1:10" ht="12.75">
      <c r="A660" s="7" t="s">
        <v>100</v>
      </c>
      <c r="B660" s="4" t="s">
        <v>101</v>
      </c>
      <c r="C660" s="5">
        <f t="shared" si="421"/>
        <v>0</v>
      </c>
      <c r="D660" s="5">
        <f t="shared" si="421"/>
        <v>5034000</v>
      </c>
      <c r="E660" s="5">
        <f t="shared" si="421"/>
        <v>0</v>
      </c>
      <c r="F660" s="5">
        <f t="shared" si="421"/>
        <v>5034000</v>
      </c>
      <c r="G660" s="5">
        <f t="shared" si="421"/>
        <v>5034000</v>
      </c>
      <c r="H660" s="5">
        <f t="shared" si="421"/>
        <v>2077000</v>
      </c>
      <c r="I660" s="5">
        <f t="shared" si="421"/>
        <v>2132000</v>
      </c>
      <c r="J660" s="5">
        <f t="shared" si="421"/>
        <v>2185000</v>
      </c>
    </row>
    <row r="661" spans="1:10" ht="12.75">
      <c r="A661" s="7" t="s">
        <v>102</v>
      </c>
      <c r="B661" s="4" t="s">
        <v>103</v>
      </c>
      <c r="C661" s="5">
        <f aca="true" t="shared" si="422" ref="C661:J661">C662+C663+C664+C665</f>
        <v>0</v>
      </c>
      <c r="D661" s="5">
        <f>D662+D663+D664+D665</f>
        <v>5034000</v>
      </c>
      <c r="E661" s="5">
        <f t="shared" si="422"/>
        <v>0</v>
      </c>
      <c r="F661" s="5">
        <f>F662+F663+F664+F665</f>
        <v>5034000</v>
      </c>
      <c r="G661" s="5">
        <f t="shared" si="422"/>
        <v>5034000</v>
      </c>
      <c r="H661" s="5">
        <f t="shared" si="422"/>
        <v>2077000</v>
      </c>
      <c r="I661" s="5">
        <f t="shared" si="422"/>
        <v>2132000</v>
      </c>
      <c r="J661" s="5">
        <f t="shared" si="422"/>
        <v>2185000</v>
      </c>
    </row>
    <row r="662" spans="1:10" ht="12.75">
      <c r="A662" s="7" t="s">
        <v>104</v>
      </c>
      <c r="B662" s="4" t="s">
        <v>105</v>
      </c>
      <c r="C662" s="5">
        <f>'sursa 02'!C650</f>
        <v>0</v>
      </c>
      <c r="D662" s="5">
        <f>'sursa 02'!D650</f>
        <v>2784500</v>
      </c>
      <c r="E662" s="5">
        <f>'sursa 02'!E650</f>
        <v>0</v>
      </c>
      <c r="F662" s="5">
        <f>'sursa 02'!F650</f>
        <v>2784500</v>
      </c>
      <c r="G662" s="5">
        <f>'sursa 02'!G650</f>
        <v>2784500</v>
      </c>
      <c r="H662" s="5">
        <f>'sursa 02'!H650</f>
        <v>1379000</v>
      </c>
      <c r="I662" s="5">
        <f>'sursa 02'!I650</f>
        <v>1416000</v>
      </c>
      <c r="J662" s="5">
        <f>'sursa 02'!J650</f>
        <v>1451000</v>
      </c>
    </row>
    <row r="663" spans="1:10" ht="12.75">
      <c r="A663" s="7" t="s">
        <v>106</v>
      </c>
      <c r="B663" s="4" t="s">
        <v>107</v>
      </c>
      <c r="C663" s="5">
        <f>'sursa 02'!C651</f>
        <v>0</v>
      </c>
      <c r="D663" s="5">
        <f>'sursa 02'!D651</f>
        <v>865000</v>
      </c>
      <c r="E663" s="5">
        <f>'sursa 02'!E651</f>
        <v>0</v>
      </c>
      <c r="F663" s="5">
        <f>'sursa 02'!F651</f>
        <v>865000</v>
      </c>
      <c r="G663" s="5">
        <f>'sursa 02'!G651</f>
        <v>865000</v>
      </c>
      <c r="H663" s="5">
        <f>'sursa 02'!H651</f>
        <v>623000</v>
      </c>
      <c r="I663" s="5">
        <f>'sursa 02'!I651</f>
        <v>640000</v>
      </c>
      <c r="J663" s="5">
        <f>'sursa 02'!J651</f>
        <v>656000</v>
      </c>
    </row>
    <row r="664" spans="1:10" ht="12.75">
      <c r="A664" s="7" t="s">
        <v>108</v>
      </c>
      <c r="B664" s="4" t="s">
        <v>109</v>
      </c>
      <c r="C664" s="5">
        <f>'sursa 02'!C652</f>
        <v>0</v>
      </c>
      <c r="D664" s="5">
        <f>'sursa 02'!D652</f>
        <v>340500</v>
      </c>
      <c r="E664" s="5">
        <f>'sursa 02'!E652</f>
        <v>0</v>
      </c>
      <c r="F664" s="5">
        <f>'sursa 02'!F652</f>
        <v>340500</v>
      </c>
      <c r="G664" s="5">
        <f>'sursa 02'!G652</f>
        <v>340500</v>
      </c>
      <c r="H664" s="5">
        <f>'sursa 02'!H652</f>
        <v>75000</v>
      </c>
      <c r="I664" s="5">
        <f>'sursa 02'!I652</f>
        <v>76000</v>
      </c>
      <c r="J664" s="5">
        <f>'sursa 02'!J652</f>
        <v>78000</v>
      </c>
    </row>
    <row r="665" spans="1:10" ht="12.75">
      <c r="A665" s="7" t="s">
        <v>110</v>
      </c>
      <c r="B665" s="4" t="s">
        <v>111</v>
      </c>
      <c r="C665" s="5">
        <f>'sursa 02'!C653</f>
        <v>0</v>
      </c>
      <c r="D665" s="5">
        <f>'sursa 02'!D653</f>
        <v>1044000</v>
      </c>
      <c r="E665" s="5">
        <f>'sursa 02'!E653</f>
        <v>0</v>
      </c>
      <c r="F665" s="5">
        <f>'sursa 02'!F653</f>
        <v>1044000</v>
      </c>
      <c r="G665" s="5">
        <f>'sursa 02'!G653</f>
        <v>1044000</v>
      </c>
      <c r="H665" s="5">
        <f>'sursa 02'!H653</f>
        <v>0</v>
      </c>
      <c r="I665" s="5">
        <f>'sursa 02'!I653</f>
        <v>0</v>
      </c>
      <c r="J665" s="5">
        <f>'sursa 02'!J653</f>
        <v>0</v>
      </c>
    </row>
    <row r="666" spans="1:10" ht="26.25">
      <c r="A666" s="7" t="s">
        <v>323</v>
      </c>
      <c r="B666" s="4" t="s">
        <v>324</v>
      </c>
      <c r="C666" s="5">
        <f aca="true" t="shared" si="423" ref="C666:J666">C667+C672</f>
        <v>0</v>
      </c>
      <c r="D666" s="5">
        <f>D667+D672</f>
        <v>122000</v>
      </c>
      <c r="E666" s="5">
        <f t="shared" si="423"/>
        <v>50000</v>
      </c>
      <c r="F666" s="5">
        <f>F667+F672</f>
        <v>172000</v>
      </c>
      <c r="G666" s="5">
        <f t="shared" si="423"/>
        <v>122000</v>
      </c>
      <c r="H666" s="5">
        <f t="shared" si="423"/>
        <v>843000</v>
      </c>
      <c r="I666" s="5">
        <f t="shared" si="423"/>
        <v>866000</v>
      </c>
      <c r="J666" s="5">
        <f t="shared" si="423"/>
        <v>888000</v>
      </c>
    </row>
    <row r="667" spans="1:10" ht="26.25">
      <c r="A667" s="7" t="s">
        <v>325</v>
      </c>
      <c r="B667" s="4" t="s">
        <v>326</v>
      </c>
      <c r="C667" s="5">
        <f aca="true" t="shared" si="424" ref="C667:J670">C668</f>
        <v>0</v>
      </c>
      <c r="D667" s="5">
        <f t="shared" si="424"/>
        <v>122000</v>
      </c>
      <c r="E667" s="5">
        <f t="shared" si="424"/>
        <v>50000</v>
      </c>
      <c r="F667" s="5">
        <f t="shared" si="424"/>
        <v>172000</v>
      </c>
      <c r="G667" s="5">
        <f t="shared" si="424"/>
        <v>122000</v>
      </c>
      <c r="H667" s="5">
        <f t="shared" si="424"/>
        <v>843000</v>
      </c>
      <c r="I667" s="5">
        <f t="shared" si="424"/>
        <v>866000</v>
      </c>
      <c r="J667" s="5">
        <f t="shared" si="424"/>
        <v>888000</v>
      </c>
    </row>
    <row r="668" spans="1:10" ht="12.75">
      <c r="A668" s="7" t="s">
        <v>274</v>
      </c>
      <c r="B668" s="4" t="s">
        <v>89</v>
      </c>
      <c r="C668" s="5">
        <f t="shared" si="424"/>
        <v>0</v>
      </c>
      <c r="D668" s="5">
        <f t="shared" si="424"/>
        <v>122000</v>
      </c>
      <c r="E668" s="5">
        <f t="shared" si="424"/>
        <v>50000</v>
      </c>
      <c r="F668" s="5">
        <f t="shared" si="424"/>
        <v>172000</v>
      </c>
      <c r="G668" s="5">
        <f t="shared" si="424"/>
        <v>122000</v>
      </c>
      <c r="H668" s="5">
        <f t="shared" si="424"/>
        <v>843000</v>
      </c>
      <c r="I668" s="5">
        <f t="shared" si="424"/>
        <v>866000</v>
      </c>
      <c r="J668" s="5">
        <f t="shared" si="424"/>
        <v>888000</v>
      </c>
    </row>
    <row r="669" spans="1:10" ht="12.75">
      <c r="A669" s="7" t="s">
        <v>283</v>
      </c>
      <c r="B669" s="4" t="s">
        <v>284</v>
      </c>
      <c r="C669" s="5">
        <f t="shared" si="424"/>
        <v>0</v>
      </c>
      <c r="D669" s="5">
        <f t="shared" si="424"/>
        <v>122000</v>
      </c>
      <c r="E669" s="5">
        <f t="shared" si="424"/>
        <v>50000</v>
      </c>
      <c r="F669" s="5">
        <f t="shared" si="424"/>
        <v>172000</v>
      </c>
      <c r="G669" s="5">
        <f t="shared" si="424"/>
        <v>122000</v>
      </c>
      <c r="H669" s="5">
        <f t="shared" si="424"/>
        <v>843000</v>
      </c>
      <c r="I669" s="5">
        <f t="shared" si="424"/>
        <v>866000</v>
      </c>
      <c r="J669" s="5">
        <f t="shared" si="424"/>
        <v>888000</v>
      </c>
    </row>
    <row r="670" spans="1:10" ht="39">
      <c r="A670" s="7" t="s">
        <v>285</v>
      </c>
      <c r="B670" s="4" t="s">
        <v>286</v>
      </c>
      <c r="C670" s="5">
        <f t="shared" si="424"/>
        <v>0</v>
      </c>
      <c r="D670" s="5">
        <f t="shared" si="424"/>
        <v>122000</v>
      </c>
      <c r="E670" s="5">
        <f t="shared" si="424"/>
        <v>50000</v>
      </c>
      <c r="F670" s="5">
        <f t="shared" si="424"/>
        <v>172000</v>
      </c>
      <c r="G670" s="5">
        <f t="shared" si="424"/>
        <v>122000</v>
      </c>
      <c r="H670" s="5">
        <f t="shared" si="424"/>
        <v>843000</v>
      </c>
      <c r="I670" s="5">
        <f t="shared" si="424"/>
        <v>866000</v>
      </c>
      <c r="J670" s="5">
        <f t="shared" si="424"/>
        <v>888000</v>
      </c>
    </row>
    <row r="671" spans="1:10" ht="12.75">
      <c r="A671" s="7" t="s">
        <v>287</v>
      </c>
      <c r="B671" s="4" t="s">
        <v>288</v>
      </c>
      <c r="C671" s="5">
        <f>'sursa 02'!C665</f>
        <v>0</v>
      </c>
      <c r="D671" s="5">
        <f>'sursa 02'!D665</f>
        <v>122000</v>
      </c>
      <c r="E671" s="5">
        <f>'sursa 02'!E665</f>
        <v>50000</v>
      </c>
      <c r="F671" s="5">
        <f>'sursa 02'!F665</f>
        <v>172000</v>
      </c>
      <c r="G671" s="5">
        <f>'sursa 02'!G665</f>
        <v>122000</v>
      </c>
      <c r="H671" s="5">
        <f>'sursa 02'!H665</f>
        <v>843000</v>
      </c>
      <c r="I671" s="5">
        <f>'sursa 02'!I665</f>
        <v>866000</v>
      </c>
      <c r="J671" s="5">
        <f>'sursa 02'!J665</f>
        <v>888000</v>
      </c>
    </row>
    <row r="672" spans="1:10" ht="12.75">
      <c r="A672" s="7" t="s">
        <v>327</v>
      </c>
      <c r="B672" s="4" t="s">
        <v>328</v>
      </c>
      <c r="C672" s="5">
        <f aca="true" t="shared" si="425" ref="C672:J672">C673</f>
        <v>0</v>
      </c>
      <c r="D672" s="5">
        <f t="shared" si="425"/>
        <v>0</v>
      </c>
      <c r="E672" s="5">
        <f t="shared" si="425"/>
        <v>0</v>
      </c>
      <c r="F672" s="5">
        <f t="shared" si="425"/>
        <v>0</v>
      </c>
      <c r="G672" s="5">
        <f t="shared" si="425"/>
        <v>0</v>
      </c>
      <c r="H672" s="5">
        <f t="shared" si="425"/>
        <v>0</v>
      </c>
      <c r="I672" s="5">
        <f t="shared" si="425"/>
        <v>0</v>
      </c>
      <c r="J672" s="5">
        <f t="shared" si="425"/>
        <v>0</v>
      </c>
    </row>
    <row r="673" spans="1:10" ht="12.75">
      <c r="A673" s="7" t="s">
        <v>274</v>
      </c>
      <c r="B673" s="4" t="s">
        <v>89</v>
      </c>
      <c r="C673" s="5">
        <f aca="true" t="shared" si="426" ref="C673:J673">C674+C677</f>
        <v>0</v>
      </c>
      <c r="D673" s="5">
        <f>D674+D677</f>
        <v>0</v>
      </c>
      <c r="E673" s="5">
        <f t="shared" si="426"/>
        <v>0</v>
      </c>
      <c r="F673" s="5">
        <f>F674+F677</f>
        <v>0</v>
      </c>
      <c r="G673" s="5">
        <f t="shared" si="426"/>
        <v>0</v>
      </c>
      <c r="H673" s="5">
        <f t="shared" si="426"/>
        <v>0</v>
      </c>
      <c r="I673" s="5">
        <f t="shared" si="426"/>
        <v>0</v>
      </c>
      <c r="J673" s="5">
        <f t="shared" si="426"/>
        <v>0</v>
      </c>
    </row>
    <row r="674" spans="1:10" ht="39">
      <c r="A674" s="7" t="s">
        <v>291</v>
      </c>
      <c r="B674" s="4" t="s">
        <v>292</v>
      </c>
      <c r="C674" s="5">
        <f aca="true" t="shared" si="427" ref="C674:J675">C675</f>
        <v>0</v>
      </c>
      <c r="D674" s="5">
        <f t="shared" si="427"/>
        <v>0</v>
      </c>
      <c r="E674" s="5">
        <f t="shared" si="427"/>
        <v>0</v>
      </c>
      <c r="F674" s="5">
        <f t="shared" si="427"/>
        <v>0</v>
      </c>
      <c r="G674" s="5">
        <f t="shared" si="427"/>
        <v>0</v>
      </c>
      <c r="H674" s="5">
        <f t="shared" si="427"/>
        <v>0</v>
      </c>
      <c r="I674" s="5">
        <f t="shared" si="427"/>
        <v>0</v>
      </c>
      <c r="J674" s="5">
        <f t="shared" si="427"/>
        <v>0</v>
      </c>
    </row>
    <row r="675" spans="1:10" ht="26.25">
      <c r="A675" s="7" t="s">
        <v>293</v>
      </c>
      <c r="B675" s="4" t="s">
        <v>294</v>
      </c>
      <c r="C675" s="5">
        <f t="shared" si="427"/>
        <v>0</v>
      </c>
      <c r="D675" s="5">
        <f t="shared" si="427"/>
        <v>0</v>
      </c>
      <c r="E675" s="5">
        <f t="shared" si="427"/>
        <v>0</v>
      </c>
      <c r="F675" s="5">
        <f t="shared" si="427"/>
        <v>0</v>
      </c>
      <c r="G675" s="5">
        <f t="shared" si="427"/>
        <v>0</v>
      </c>
      <c r="H675" s="5">
        <f t="shared" si="427"/>
        <v>0</v>
      </c>
      <c r="I675" s="5">
        <f t="shared" si="427"/>
        <v>0</v>
      </c>
      <c r="J675" s="5">
        <f t="shared" si="427"/>
        <v>0</v>
      </c>
    </row>
    <row r="676" spans="1:10" ht="12.75">
      <c r="A676" s="7" t="s">
        <v>295</v>
      </c>
      <c r="B676" s="4" t="s">
        <v>296</v>
      </c>
      <c r="C676" s="5">
        <f>'sursa 02'!C672</f>
        <v>0</v>
      </c>
      <c r="D676" s="5">
        <f>'sursa 02'!D672</f>
        <v>0</v>
      </c>
      <c r="E676" s="5">
        <f>'sursa 02'!E672</f>
        <v>0</v>
      </c>
      <c r="F676" s="5">
        <f>'sursa 02'!F672</f>
        <v>0</v>
      </c>
      <c r="G676" s="5">
        <f>'sursa 02'!G672</f>
        <v>0</v>
      </c>
      <c r="H676" s="5">
        <f>'sursa 02'!H672</f>
        <v>0</v>
      </c>
      <c r="I676" s="5">
        <f>'sursa 02'!I672</f>
        <v>0</v>
      </c>
      <c r="J676" s="5">
        <f>'sursa 02'!J672</f>
        <v>0</v>
      </c>
    </row>
    <row r="677" spans="1:10" ht="12.75">
      <c r="A677" s="7" t="s">
        <v>98</v>
      </c>
      <c r="B677" s="4" t="s">
        <v>99</v>
      </c>
      <c r="C677" s="5">
        <f aca="true" t="shared" si="428" ref="C677:J678">C678</f>
        <v>0</v>
      </c>
      <c r="D677" s="5">
        <f t="shared" si="428"/>
        <v>0</v>
      </c>
      <c r="E677" s="5">
        <f t="shared" si="428"/>
        <v>0</v>
      </c>
      <c r="F677" s="5">
        <f t="shared" si="428"/>
        <v>0</v>
      </c>
      <c r="G677" s="5">
        <f t="shared" si="428"/>
        <v>0</v>
      </c>
      <c r="H677" s="5">
        <f t="shared" si="428"/>
        <v>0</v>
      </c>
      <c r="I677" s="5">
        <f t="shared" si="428"/>
        <v>0</v>
      </c>
      <c r="J677" s="5">
        <f t="shared" si="428"/>
        <v>0</v>
      </c>
    </row>
    <row r="678" spans="1:10" ht="12.75">
      <c r="A678" s="7" t="s">
        <v>100</v>
      </c>
      <c r="B678" s="4" t="s">
        <v>101</v>
      </c>
      <c r="C678" s="5">
        <f t="shared" si="428"/>
        <v>0</v>
      </c>
      <c r="D678" s="5">
        <f t="shared" si="428"/>
        <v>0</v>
      </c>
      <c r="E678" s="5">
        <f t="shared" si="428"/>
        <v>0</v>
      </c>
      <c r="F678" s="5">
        <f t="shared" si="428"/>
        <v>0</v>
      </c>
      <c r="G678" s="5">
        <f t="shared" si="428"/>
        <v>0</v>
      </c>
      <c r="H678" s="5">
        <f t="shared" si="428"/>
        <v>0</v>
      </c>
      <c r="I678" s="5">
        <f t="shared" si="428"/>
        <v>0</v>
      </c>
      <c r="J678" s="5">
        <f t="shared" si="428"/>
        <v>0</v>
      </c>
    </row>
    <row r="679" spans="1:10" ht="12.75">
      <c r="A679" s="7" t="s">
        <v>102</v>
      </c>
      <c r="B679" s="4" t="s">
        <v>103</v>
      </c>
      <c r="C679" s="5">
        <f aca="true" t="shared" si="429" ref="C679:J679">C681+C680</f>
        <v>0</v>
      </c>
      <c r="D679" s="5">
        <f>D681+D680</f>
        <v>0</v>
      </c>
      <c r="E679" s="5">
        <f t="shared" si="429"/>
        <v>0</v>
      </c>
      <c r="F679" s="5">
        <f>F681+F680</f>
        <v>0</v>
      </c>
      <c r="G679" s="5">
        <f t="shared" si="429"/>
        <v>0</v>
      </c>
      <c r="H679" s="5">
        <f t="shared" si="429"/>
        <v>0</v>
      </c>
      <c r="I679" s="5">
        <f t="shared" si="429"/>
        <v>0</v>
      </c>
      <c r="J679" s="5">
        <f t="shared" si="429"/>
        <v>0</v>
      </c>
    </row>
    <row r="680" spans="1:10" ht="12.75">
      <c r="A680" s="7" t="s">
        <v>106</v>
      </c>
      <c r="B680" s="4" t="s">
        <v>107</v>
      </c>
      <c r="C680" s="5">
        <f>'sursa 02'!C676</f>
        <v>0</v>
      </c>
      <c r="D680" s="5">
        <f>'sursa 02'!D676</f>
        <v>0</v>
      </c>
      <c r="E680" s="5">
        <f>'sursa 02'!E676</f>
        <v>0</v>
      </c>
      <c r="F680" s="5">
        <f>'sursa 02'!F676</f>
        <v>0</v>
      </c>
      <c r="G680" s="5">
        <f>'sursa 02'!G676</f>
        <v>0</v>
      </c>
      <c r="H680" s="5">
        <f>'sursa 02'!H676</f>
        <v>0</v>
      </c>
      <c r="I680" s="5">
        <f>'sursa 02'!I676</f>
        <v>0</v>
      </c>
      <c r="J680" s="5">
        <f>'sursa 02'!J676</f>
        <v>0</v>
      </c>
    </row>
    <row r="681" spans="1:10" ht="12.75">
      <c r="A681" s="7" t="s">
        <v>110</v>
      </c>
      <c r="B681" s="4" t="s">
        <v>111</v>
      </c>
      <c r="C681" s="5">
        <f>'sursa 02'!C677</f>
        <v>0</v>
      </c>
      <c r="D681" s="5">
        <f>'sursa 02'!D677</f>
        <v>0</v>
      </c>
      <c r="E681" s="5">
        <f>'sursa 02'!E677</f>
        <v>0</v>
      </c>
      <c r="F681" s="5">
        <f>'sursa 02'!F677</f>
        <v>0</v>
      </c>
      <c r="G681" s="5">
        <f>'sursa 02'!G677</f>
        <v>0</v>
      </c>
      <c r="H681" s="5">
        <f>'sursa 02'!H677</f>
        <v>0</v>
      </c>
      <c r="I681" s="5">
        <f>'sursa 02'!I677</f>
        <v>0</v>
      </c>
      <c r="J681" s="5">
        <f>'sursa 02'!J677</f>
        <v>0</v>
      </c>
    </row>
    <row r="682" spans="1:10" ht="26.25">
      <c r="A682" s="7" t="s">
        <v>329</v>
      </c>
      <c r="B682" s="4" t="s">
        <v>330</v>
      </c>
      <c r="C682" s="5">
        <f aca="true" t="shared" si="430" ref="C682:J682">C683+C702</f>
        <v>0</v>
      </c>
      <c r="D682" s="5">
        <f>D683+D702</f>
        <v>104655000</v>
      </c>
      <c r="E682" s="5">
        <f t="shared" si="430"/>
        <v>-505000</v>
      </c>
      <c r="F682" s="5">
        <f>F683+F702</f>
        <v>104150000</v>
      </c>
      <c r="G682" s="5">
        <f t="shared" si="430"/>
        <v>104655000</v>
      </c>
      <c r="H682" s="5">
        <f t="shared" si="430"/>
        <v>152777000</v>
      </c>
      <c r="I682" s="5">
        <f t="shared" si="430"/>
        <v>156901000</v>
      </c>
      <c r="J682" s="5">
        <f t="shared" si="430"/>
        <v>160824000</v>
      </c>
    </row>
    <row r="683" spans="1:10" ht="12.75">
      <c r="A683" s="7" t="s">
        <v>352</v>
      </c>
      <c r="B683" s="4" t="s">
        <v>334</v>
      </c>
      <c r="C683" s="5">
        <f aca="true" t="shared" si="431" ref="C683:J683">C684</f>
        <v>0</v>
      </c>
      <c r="D683" s="5">
        <f t="shared" si="431"/>
        <v>104064000</v>
      </c>
      <c r="E683" s="5">
        <f t="shared" si="431"/>
        <v>-505000</v>
      </c>
      <c r="F683" s="5">
        <f t="shared" si="431"/>
        <v>103559000</v>
      </c>
      <c r="G683" s="5">
        <f t="shared" si="431"/>
        <v>104064000</v>
      </c>
      <c r="H683" s="5">
        <f t="shared" si="431"/>
        <v>152777000</v>
      </c>
      <c r="I683" s="5">
        <f t="shared" si="431"/>
        <v>156901000</v>
      </c>
      <c r="J683" s="5">
        <f t="shared" si="431"/>
        <v>160824000</v>
      </c>
    </row>
    <row r="684" spans="1:10" ht="12.75">
      <c r="A684" s="7" t="s">
        <v>274</v>
      </c>
      <c r="B684" s="4" t="s">
        <v>89</v>
      </c>
      <c r="C684" s="5">
        <f aca="true" t="shared" si="432" ref="C684:J684">C685+C688+C692+C697</f>
        <v>0</v>
      </c>
      <c r="D684" s="5">
        <f>D685+D688+D692+D697</f>
        <v>104064000</v>
      </c>
      <c r="E684" s="5">
        <f t="shared" si="432"/>
        <v>-505000</v>
      </c>
      <c r="F684" s="5">
        <f>F685+F688+F692+F697</f>
        <v>103559000</v>
      </c>
      <c r="G684" s="5">
        <f t="shared" si="432"/>
        <v>104064000</v>
      </c>
      <c r="H684" s="5">
        <f t="shared" si="432"/>
        <v>152777000</v>
      </c>
      <c r="I684" s="5">
        <f t="shared" si="432"/>
        <v>156901000</v>
      </c>
      <c r="J684" s="5">
        <f t="shared" si="432"/>
        <v>160824000</v>
      </c>
    </row>
    <row r="685" spans="1:10" ht="26.25">
      <c r="A685" s="7" t="s">
        <v>275</v>
      </c>
      <c r="B685" s="4" t="s">
        <v>276</v>
      </c>
      <c r="C685" s="5">
        <f aca="true" t="shared" si="433" ref="C685:J686">C686</f>
        <v>0</v>
      </c>
      <c r="D685" s="5">
        <f t="shared" si="433"/>
        <v>0</v>
      </c>
      <c r="E685" s="5">
        <f t="shared" si="433"/>
        <v>0</v>
      </c>
      <c r="F685" s="5">
        <f t="shared" si="433"/>
        <v>0</v>
      </c>
      <c r="G685" s="5">
        <f t="shared" si="433"/>
        <v>0</v>
      </c>
      <c r="H685" s="5">
        <f t="shared" si="433"/>
        <v>0</v>
      </c>
      <c r="I685" s="5">
        <f t="shared" si="433"/>
        <v>0</v>
      </c>
      <c r="J685" s="5">
        <f t="shared" si="433"/>
        <v>0</v>
      </c>
    </row>
    <row r="686" spans="1:10" ht="12.75">
      <c r="A686" s="7" t="s">
        <v>277</v>
      </c>
      <c r="B686" s="4" t="s">
        <v>278</v>
      </c>
      <c r="C686" s="5">
        <f t="shared" si="433"/>
        <v>0</v>
      </c>
      <c r="D686" s="5">
        <f t="shared" si="433"/>
        <v>0</v>
      </c>
      <c r="E686" s="5">
        <f t="shared" si="433"/>
        <v>0</v>
      </c>
      <c r="F686" s="5">
        <f t="shared" si="433"/>
        <v>0</v>
      </c>
      <c r="G686" s="5">
        <f t="shared" si="433"/>
        <v>0</v>
      </c>
      <c r="H686" s="5">
        <f t="shared" si="433"/>
        <v>0</v>
      </c>
      <c r="I686" s="5">
        <f t="shared" si="433"/>
        <v>0</v>
      </c>
      <c r="J686" s="5">
        <f t="shared" si="433"/>
        <v>0</v>
      </c>
    </row>
    <row r="687" spans="1:10" ht="12.75">
      <c r="A687" s="7" t="s">
        <v>281</v>
      </c>
      <c r="B687" s="4" t="s">
        <v>282</v>
      </c>
      <c r="C687" s="5">
        <f>'sursa 02'!C683</f>
        <v>0</v>
      </c>
      <c r="D687" s="5">
        <f>'sursa 02'!D683</f>
        <v>0</v>
      </c>
      <c r="E687" s="5">
        <f>'sursa 02'!E683</f>
        <v>0</v>
      </c>
      <c r="F687" s="5">
        <f>'sursa 02'!F683</f>
        <v>0</v>
      </c>
      <c r="G687" s="5">
        <f>'sursa 02'!G683</f>
        <v>0</v>
      </c>
      <c r="H687" s="5">
        <f>'sursa 02'!H683</f>
        <v>0</v>
      </c>
      <c r="I687" s="5">
        <f>'sursa 02'!I683</f>
        <v>0</v>
      </c>
      <c r="J687" s="5">
        <f>'sursa 02'!J683</f>
        <v>0</v>
      </c>
    </row>
    <row r="688" spans="1:10" ht="12.75">
      <c r="A688" s="7" t="s">
        <v>283</v>
      </c>
      <c r="B688" s="4" t="s">
        <v>284</v>
      </c>
      <c r="C688" s="5">
        <f aca="true" t="shared" si="434" ref="C688:J688">C689</f>
        <v>0</v>
      </c>
      <c r="D688" s="5">
        <f t="shared" si="434"/>
        <v>7866000</v>
      </c>
      <c r="E688" s="5">
        <f t="shared" si="434"/>
        <v>-505000</v>
      </c>
      <c r="F688" s="5">
        <f t="shared" si="434"/>
        <v>7361000</v>
      </c>
      <c r="G688" s="5">
        <f t="shared" si="434"/>
        <v>7866000</v>
      </c>
      <c r="H688" s="5">
        <f t="shared" si="434"/>
        <v>12491000</v>
      </c>
      <c r="I688" s="5">
        <f t="shared" si="434"/>
        <v>12828000</v>
      </c>
      <c r="J688" s="5">
        <f t="shared" si="434"/>
        <v>13149000</v>
      </c>
    </row>
    <row r="689" spans="1:10" ht="39">
      <c r="A689" s="7" t="s">
        <v>285</v>
      </c>
      <c r="B689" s="4" t="s">
        <v>286</v>
      </c>
      <c r="C689" s="5">
        <f aca="true" t="shared" si="435" ref="C689:J689">C691+C690</f>
        <v>0</v>
      </c>
      <c r="D689" s="5">
        <f>D691+D690</f>
        <v>7866000</v>
      </c>
      <c r="E689" s="5">
        <f t="shared" si="435"/>
        <v>-505000</v>
      </c>
      <c r="F689" s="5">
        <f>F691+F690</f>
        <v>7361000</v>
      </c>
      <c r="G689" s="5">
        <f t="shared" si="435"/>
        <v>7866000</v>
      </c>
      <c r="H689" s="5">
        <f t="shared" si="435"/>
        <v>12491000</v>
      </c>
      <c r="I689" s="5">
        <f t="shared" si="435"/>
        <v>12828000</v>
      </c>
      <c r="J689" s="5">
        <f t="shared" si="435"/>
        <v>13149000</v>
      </c>
    </row>
    <row r="690" spans="1:10" ht="12.75">
      <c r="A690" s="7" t="s">
        <v>287</v>
      </c>
      <c r="B690" s="4" t="s">
        <v>288</v>
      </c>
      <c r="C690" s="5">
        <f>'sursa 02'!C686</f>
        <v>0</v>
      </c>
      <c r="D690" s="5">
        <f>'sursa 02'!D686</f>
        <v>4000000</v>
      </c>
      <c r="E690" s="5">
        <f>'sursa 02'!E686</f>
        <v>0</v>
      </c>
      <c r="F690" s="5">
        <f>'sursa 02'!F686</f>
        <v>4000000</v>
      </c>
      <c r="G690" s="5">
        <f>'sursa 02'!G686</f>
        <v>4000000</v>
      </c>
      <c r="H690" s="5">
        <f>'sursa 02'!H686</f>
        <v>1269000</v>
      </c>
      <c r="I690" s="5">
        <f>'sursa 02'!I686</f>
        <v>1303000</v>
      </c>
      <c r="J690" s="5">
        <f>'sursa 02'!J686</f>
        <v>1336000</v>
      </c>
    </row>
    <row r="691" spans="1:10" ht="12.75">
      <c r="A691" s="7" t="s">
        <v>289</v>
      </c>
      <c r="B691" s="4" t="s">
        <v>290</v>
      </c>
      <c r="C691" s="5">
        <f>'sursa 02'!C687</f>
        <v>0</v>
      </c>
      <c r="D691" s="5">
        <f>'sursa 02'!D687</f>
        <v>3866000</v>
      </c>
      <c r="E691" s="5">
        <f>'sursa 02'!E687</f>
        <v>-505000</v>
      </c>
      <c r="F691" s="5">
        <f>'sursa 02'!F687</f>
        <v>3361000</v>
      </c>
      <c r="G691" s="5">
        <f>'sursa 02'!G687</f>
        <v>3866000</v>
      </c>
      <c r="H691" s="5">
        <f>'sursa 02'!H687</f>
        <v>11222000</v>
      </c>
      <c r="I691" s="5">
        <f>'sursa 02'!I687</f>
        <v>11525000</v>
      </c>
      <c r="J691" s="5">
        <f>'sursa 02'!J687</f>
        <v>11813000</v>
      </c>
    </row>
    <row r="692" spans="1:10" ht="39">
      <c r="A692" s="7" t="s">
        <v>90</v>
      </c>
      <c r="B692" s="4" t="s">
        <v>91</v>
      </c>
      <c r="C692" s="5">
        <f aca="true" t="shared" si="436" ref="C692:J692">C693</f>
        <v>0</v>
      </c>
      <c r="D692" s="5">
        <f t="shared" si="436"/>
        <v>70254000</v>
      </c>
      <c r="E692" s="5">
        <f t="shared" si="436"/>
        <v>0</v>
      </c>
      <c r="F692" s="5">
        <f t="shared" si="436"/>
        <v>70254000</v>
      </c>
      <c r="G692" s="5">
        <f t="shared" si="436"/>
        <v>70254000</v>
      </c>
      <c r="H692" s="5">
        <f t="shared" si="436"/>
        <v>90269000</v>
      </c>
      <c r="I692" s="5">
        <f t="shared" si="436"/>
        <v>92705000</v>
      </c>
      <c r="J692" s="5">
        <f t="shared" si="436"/>
        <v>95024000</v>
      </c>
    </row>
    <row r="693" spans="1:10" ht="26.25">
      <c r="A693" s="7" t="s">
        <v>92</v>
      </c>
      <c r="B693" s="4" t="s">
        <v>93</v>
      </c>
      <c r="C693" s="5">
        <f aca="true" t="shared" si="437" ref="C693:J693">C694+C695+C696</f>
        <v>0</v>
      </c>
      <c r="D693" s="5">
        <f>D694+D695+D696</f>
        <v>70254000</v>
      </c>
      <c r="E693" s="5">
        <f t="shared" si="437"/>
        <v>0</v>
      </c>
      <c r="F693" s="5">
        <f>F694+F695+F696</f>
        <v>70254000</v>
      </c>
      <c r="G693" s="5">
        <f t="shared" si="437"/>
        <v>70254000</v>
      </c>
      <c r="H693" s="5">
        <f t="shared" si="437"/>
        <v>90269000</v>
      </c>
      <c r="I693" s="5">
        <f t="shared" si="437"/>
        <v>92705000</v>
      </c>
      <c r="J693" s="5">
        <f t="shared" si="437"/>
        <v>95024000</v>
      </c>
    </row>
    <row r="694" spans="1:10" ht="12.75">
      <c r="A694" s="7" t="s">
        <v>94</v>
      </c>
      <c r="B694" s="4" t="s">
        <v>95</v>
      </c>
      <c r="C694" s="5">
        <f>'sursa 02'!C690</f>
        <v>0</v>
      </c>
      <c r="D694" s="5">
        <f>'sursa 02'!D690</f>
        <v>9156000</v>
      </c>
      <c r="E694" s="5">
        <f>'sursa 02'!E690</f>
        <v>0</v>
      </c>
      <c r="F694" s="5">
        <f>'sursa 02'!F690</f>
        <v>9156000</v>
      </c>
      <c r="G694" s="5">
        <f>'sursa 02'!G690</f>
        <v>9156000</v>
      </c>
      <c r="H694" s="5">
        <f>'sursa 02'!H690</f>
        <v>12883000</v>
      </c>
      <c r="I694" s="5">
        <f>'sursa 02'!I690</f>
        <v>13231000</v>
      </c>
      <c r="J694" s="5">
        <f>'sursa 02'!J690</f>
        <v>13562000</v>
      </c>
    </row>
    <row r="695" spans="1:10" ht="12.75">
      <c r="A695" s="7" t="s">
        <v>96</v>
      </c>
      <c r="B695" s="4" t="s">
        <v>97</v>
      </c>
      <c r="C695" s="5">
        <f>'sursa 02'!C691</f>
        <v>0</v>
      </c>
      <c r="D695" s="5">
        <f>'sursa 02'!D691</f>
        <v>51870000</v>
      </c>
      <c r="E695" s="5">
        <f>'sursa 02'!E691</f>
        <v>0</v>
      </c>
      <c r="F695" s="5">
        <f>'sursa 02'!F691</f>
        <v>51870000</v>
      </c>
      <c r="G695" s="5">
        <f>'sursa 02'!G691</f>
        <v>51870000</v>
      </c>
      <c r="H695" s="5">
        <f>'sursa 02'!H691</f>
        <v>72999000</v>
      </c>
      <c r="I695" s="5">
        <f>'sursa 02'!I691</f>
        <v>74969000</v>
      </c>
      <c r="J695" s="5">
        <f>'sursa 02'!J691</f>
        <v>76844000</v>
      </c>
    </row>
    <row r="696" spans="1:10" ht="12.75">
      <c r="A696" s="7" t="s">
        <v>295</v>
      </c>
      <c r="B696" s="4" t="s">
        <v>297</v>
      </c>
      <c r="C696" s="5">
        <f>'sursa 02'!C692</f>
        <v>0</v>
      </c>
      <c r="D696" s="5">
        <f>'sursa 02'!D692</f>
        <v>9228000</v>
      </c>
      <c r="E696" s="5">
        <f>'sursa 02'!E692</f>
        <v>0</v>
      </c>
      <c r="F696" s="5">
        <f>'sursa 02'!F692</f>
        <v>9228000</v>
      </c>
      <c r="G696" s="5">
        <f>'sursa 02'!G692</f>
        <v>9228000</v>
      </c>
      <c r="H696" s="5">
        <f>'sursa 02'!H692</f>
        <v>4387000</v>
      </c>
      <c r="I696" s="5">
        <f>'sursa 02'!I692</f>
        <v>4505000</v>
      </c>
      <c r="J696" s="5">
        <f>'sursa 02'!J692</f>
        <v>4618000</v>
      </c>
    </row>
    <row r="697" spans="1:10" ht="12.75">
      <c r="A697" s="7" t="s">
        <v>98</v>
      </c>
      <c r="B697" s="4" t="s">
        <v>99</v>
      </c>
      <c r="C697" s="5">
        <f aca="true" t="shared" si="438" ref="C697:J698">C698</f>
        <v>0</v>
      </c>
      <c r="D697" s="5">
        <f t="shared" si="438"/>
        <v>25944000</v>
      </c>
      <c r="E697" s="5">
        <f t="shared" si="438"/>
        <v>0</v>
      </c>
      <c r="F697" s="5">
        <f t="shared" si="438"/>
        <v>25944000</v>
      </c>
      <c r="G697" s="5">
        <f t="shared" si="438"/>
        <v>25944000</v>
      </c>
      <c r="H697" s="5">
        <f t="shared" si="438"/>
        <v>50017000</v>
      </c>
      <c r="I697" s="5">
        <f t="shared" si="438"/>
        <v>51368000</v>
      </c>
      <c r="J697" s="5">
        <f t="shared" si="438"/>
        <v>52651000</v>
      </c>
    </row>
    <row r="698" spans="1:10" ht="12.75">
      <c r="A698" s="7" t="s">
        <v>100</v>
      </c>
      <c r="B698" s="4" t="s">
        <v>101</v>
      </c>
      <c r="C698" s="5">
        <f t="shared" si="438"/>
        <v>0</v>
      </c>
      <c r="D698" s="5">
        <f t="shared" si="438"/>
        <v>25944000</v>
      </c>
      <c r="E698" s="5">
        <f t="shared" si="438"/>
        <v>0</v>
      </c>
      <c r="F698" s="5">
        <f t="shared" si="438"/>
        <v>25944000</v>
      </c>
      <c r="G698" s="5">
        <f t="shared" si="438"/>
        <v>25944000</v>
      </c>
      <c r="H698" s="5">
        <f t="shared" si="438"/>
        <v>50017000</v>
      </c>
      <c r="I698" s="5">
        <f t="shared" si="438"/>
        <v>51368000</v>
      </c>
      <c r="J698" s="5">
        <f t="shared" si="438"/>
        <v>52651000</v>
      </c>
    </row>
    <row r="699" spans="1:10" ht="12.75">
      <c r="A699" s="7" t="s">
        <v>102</v>
      </c>
      <c r="B699" s="4" t="s">
        <v>103</v>
      </c>
      <c r="C699" s="5">
        <f aca="true" t="shared" si="439" ref="C699:J699">C700+C701</f>
        <v>0</v>
      </c>
      <c r="D699" s="5">
        <f>D700+D701</f>
        <v>25944000</v>
      </c>
      <c r="E699" s="5">
        <f t="shared" si="439"/>
        <v>0</v>
      </c>
      <c r="F699" s="5">
        <f>F700+F701</f>
        <v>25944000</v>
      </c>
      <c r="G699" s="5">
        <f t="shared" si="439"/>
        <v>25944000</v>
      </c>
      <c r="H699" s="5">
        <f t="shared" si="439"/>
        <v>50017000</v>
      </c>
      <c r="I699" s="5">
        <f t="shared" si="439"/>
        <v>51368000</v>
      </c>
      <c r="J699" s="5">
        <f t="shared" si="439"/>
        <v>52651000</v>
      </c>
    </row>
    <row r="700" spans="1:10" ht="12.75">
      <c r="A700" s="7" t="s">
        <v>106</v>
      </c>
      <c r="B700" s="4" t="s">
        <v>107</v>
      </c>
      <c r="C700" s="5">
        <f>'sursa 02'!C696</f>
        <v>0</v>
      </c>
      <c r="D700" s="5">
        <f>'sursa 02'!D696</f>
        <v>496000</v>
      </c>
      <c r="E700" s="5">
        <f>'sursa 02'!E696</f>
        <v>0</v>
      </c>
      <c r="F700" s="5">
        <f>'sursa 02'!F696</f>
        <v>496000</v>
      </c>
      <c r="G700" s="5">
        <f>'sursa 02'!G696</f>
        <v>496000</v>
      </c>
      <c r="H700" s="5">
        <f>'sursa 02'!H696</f>
        <v>1073000</v>
      </c>
      <c r="I700" s="5">
        <f>'sursa 02'!I696</f>
        <v>1102000</v>
      </c>
      <c r="J700" s="5">
        <f>'sursa 02'!J696</f>
        <v>1129000</v>
      </c>
    </row>
    <row r="701" spans="1:10" ht="12.75">
      <c r="A701" s="7" t="s">
        <v>110</v>
      </c>
      <c r="B701" s="4" t="s">
        <v>111</v>
      </c>
      <c r="C701" s="5">
        <f>'sursa 02'!C697</f>
        <v>0</v>
      </c>
      <c r="D701" s="5">
        <f>'sursa 02'!D697</f>
        <v>25448000</v>
      </c>
      <c r="E701" s="5">
        <f>'sursa 02'!E697</f>
        <v>0</v>
      </c>
      <c r="F701" s="5">
        <f>'sursa 02'!F697</f>
        <v>25448000</v>
      </c>
      <c r="G701" s="5">
        <f>'sursa 02'!G697</f>
        <v>25448000</v>
      </c>
      <c r="H701" s="5">
        <f>'sursa 02'!H697</f>
        <v>48944000</v>
      </c>
      <c r="I701" s="5">
        <f>'sursa 02'!I697</f>
        <v>50266000</v>
      </c>
      <c r="J701" s="5">
        <f>'sursa 02'!J697</f>
        <v>51522000</v>
      </c>
    </row>
    <row r="702" spans="1:10" ht="26.25">
      <c r="A702" s="7" t="s">
        <v>335</v>
      </c>
      <c r="B702" s="4" t="s">
        <v>336</v>
      </c>
      <c r="C702" s="5">
        <f aca="true" t="shared" si="440" ref="C702:J705">C703</f>
        <v>0</v>
      </c>
      <c r="D702" s="5">
        <f t="shared" si="440"/>
        <v>591000</v>
      </c>
      <c r="E702" s="5">
        <f t="shared" si="440"/>
        <v>0</v>
      </c>
      <c r="F702" s="5">
        <f t="shared" si="440"/>
        <v>591000</v>
      </c>
      <c r="G702" s="5">
        <f t="shared" si="440"/>
        <v>591000</v>
      </c>
      <c r="H702" s="5">
        <f t="shared" si="440"/>
        <v>0</v>
      </c>
      <c r="I702" s="5">
        <f t="shared" si="440"/>
        <v>0</v>
      </c>
      <c r="J702" s="5">
        <f t="shared" si="440"/>
        <v>0</v>
      </c>
    </row>
    <row r="703" spans="1:10" ht="12.75">
      <c r="A703" s="7" t="s">
        <v>274</v>
      </c>
      <c r="B703" s="4" t="s">
        <v>89</v>
      </c>
      <c r="C703" s="5">
        <f t="shared" si="440"/>
        <v>0</v>
      </c>
      <c r="D703" s="5">
        <f t="shared" si="440"/>
        <v>591000</v>
      </c>
      <c r="E703" s="5">
        <f t="shared" si="440"/>
        <v>0</v>
      </c>
      <c r="F703" s="5">
        <f t="shared" si="440"/>
        <v>591000</v>
      </c>
      <c r="G703" s="5">
        <f t="shared" si="440"/>
        <v>591000</v>
      </c>
      <c r="H703" s="5">
        <f t="shared" si="440"/>
        <v>0</v>
      </c>
      <c r="I703" s="5">
        <f t="shared" si="440"/>
        <v>0</v>
      </c>
      <c r="J703" s="5">
        <f t="shared" si="440"/>
        <v>0</v>
      </c>
    </row>
    <row r="704" spans="1:10" ht="12.75">
      <c r="A704" s="7" t="s">
        <v>98</v>
      </c>
      <c r="B704" s="4" t="s">
        <v>99</v>
      </c>
      <c r="C704" s="5">
        <f t="shared" si="440"/>
        <v>0</v>
      </c>
      <c r="D704" s="5">
        <f t="shared" si="440"/>
        <v>591000</v>
      </c>
      <c r="E704" s="5">
        <f t="shared" si="440"/>
        <v>0</v>
      </c>
      <c r="F704" s="5">
        <f t="shared" si="440"/>
        <v>591000</v>
      </c>
      <c r="G704" s="5">
        <f t="shared" si="440"/>
        <v>591000</v>
      </c>
      <c r="H704" s="5">
        <f t="shared" si="440"/>
        <v>0</v>
      </c>
      <c r="I704" s="5">
        <f t="shared" si="440"/>
        <v>0</v>
      </c>
      <c r="J704" s="5">
        <f t="shared" si="440"/>
        <v>0</v>
      </c>
    </row>
    <row r="705" spans="1:10" ht="12.75">
      <c r="A705" s="7" t="s">
        <v>100</v>
      </c>
      <c r="B705" s="4" t="s">
        <v>101</v>
      </c>
      <c r="C705" s="5">
        <f t="shared" si="440"/>
        <v>0</v>
      </c>
      <c r="D705" s="5">
        <f t="shared" si="440"/>
        <v>591000</v>
      </c>
      <c r="E705" s="5">
        <f t="shared" si="440"/>
        <v>0</v>
      </c>
      <c r="F705" s="5">
        <f t="shared" si="440"/>
        <v>591000</v>
      </c>
      <c r="G705" s="5">
        <f t="shared" si="440"/>
        <v>591000</v>
      </c>
      <c r="H705" s="5">
        <f t="shared" si="440"/>
        <v>0</v>
      </c>
      <c r="I705" s="5">
        <f t="shared" si="440"/>
        <v>0</v>
      </c>
      <c r="J705" s="5">
        <f t="shared" si="440"/>
        <v>0</v>
      </c>
    </row>
    <row r="706" spans="1:10" ht="12.75">
      <c r="A706" s="7" t="s">
        <v>102</v>
      </c>
      <c r="B706" s="4" t="s">
        <v>103</v>
      </c>
      <c r="C706" s="5">
        <f aca="true" t="shared" si="441" ref="C706:J706">C708+C707</f>
        <v>0</v>
      </c>
      <c r="D706" s="5">
        <f>D708+D707</f>
        <v>591000</v>
      </c>
      <c r="E706" s="5">
        <f t="shared" si="441"/>
        <v>0</v>
      </c>
      <c r="F706" s="5">
        <f>F708+F707</f>
        <v>591000</v>
      </c>
      <c r="G706" s="5">
        <f t="shared" si="441"/>
        <v>591000</v>
      </c>
      <c r="H706" s="5">
        <f t="shared" si="441"/>
        <v>0</v>
      </c>
      <c r="I706" s="5">
        <f t="shared" si="441"/>
        <v>0</v>
      </c>
      <c r="J706" s="5">
        <f t="shared" si="441"/>
        <v>0</v>
      </c>
    </row>
    <row r="707" spans="1:10" ht="12.75">
      <c r="A707" s="7" t="s">
        <v>106</v>
      </c>
      <c r="B707" s="4" t="s">
        <v>107</v>
      </c>
      <c r="C707" s="5">
        <f>'sursa 02'!C707</f>
        <v>0</v>
      </c>
      <c r="D707" s="5">
        <f>'sursa 02'!D707</f>
        <v>0</v>
      </c>
      <c r="E707" s="5">
        <f>'sursa 02'!E707</f>
        <v>0</v>
      </c>
      <c r="F707" s="5">
        <f>'sursa 02'!F707</f>
        <v>0</v>
      </c>
      <c r="G707" s="5">
        <f>'sursa 02'!G707</f>
        <v>0</v>
      </c>
      <c r="H707" s="5">
        <f>'sursa 02'!H707</f>
        <v>0</v>
      </c>
      <c r="I707" s="5">
        <f>'sursa 02'!I707</f>
        <v>0</v>
      </c>
      <c r="J707" s="5">
        <f>'sursa 02'!J707</f>
        <v>0</v>
      </c>
    </row>
    <row r="708" spans="1:10" ht="12.75">
      <c r="A708" s="7" t="s">
        <v>110</v>
      </c>
      <c r="B708" s="4" t="s">
        <v>111</v>
      </c>
      <c r="C708" s="5">
        <f>'sursa 02'!C708</f>
        <v>0</v>
      </c>
      <c r="D708" s="5">
        <f>'sursa 02'!D708</f>
        <v>591000</v>
      </c>
      <c r="E708" s="5">
        <f>'sursa 02'!E708</f>
        <v>0</v>
      </c>
      <c r="F708" s="5">
        <f>'sursa 02'!F708</f>
        <v>591000</v>
      </c>
      <c r="G708" s="5">
        <f>'sursa 02'!G708</f>
        <v>591000</v>
      </c>
      <c r="H708" s="5">
        <f>'sursa 02'!H708</f>
        <v>0</v>
      </c>
      <c r="I708" s="5">
        <f>'sursa 02'!I708</f>
        <v>0</v>
      </c>
      <c r="J708" s="5">
        <f>'sursa 02'!J708</f>
        <v>0</v>
      </c>
    </row>
    <row r="709" spans="1:10" ht="12.75">
      <c r="A709" s="13" t="s">
        <v>358</v>
      </c>
      <c r="B709" s="14" t="s">
        <v>359</v>
      </c>
      <c r="C709" s="17">
        <f aca="true" t="shared" si="442" ref="C709:J709">C525-C565</f>
        <v>0</v>
      </c>
      <c r="D709" s="17">
        <f>D525-D565</f>
        <v>-69377000</v>
      </c>
      <c r="E709" s="17">
        <f t="shared" si="442"/>
        <v>-7733000</v>
      </c>
      <c r="F709" s="17">
        <f>F525-F565</f>
        <v>-77110000</v>
      </c>
      <c r="G709" s="17">
        <f t="shared" si="442"/>
        <v>-66755000</v>
      </c>
      <c r="H709" s="17">
        <f t="shared" si="442"/>
        <v>0</v>
      </c>
      <c r="I709" s="17">
        <f t="shared" si="442"/>
        <v>0</v>
      </c>
      <c r="J709" s="17">
        <f t="shared" si="442"/>
        <v>0</v>
      </c>
    </row>
    <row r="710" spans="1:10" ht="12.75">
      <c r="A710" s="13" t="s">
        <v>360</v>
      </c>
      <c r="B710" s="14" t="s">
        <v>361</v>
      </c>
      <c r="C710" s="17">
        <f aca="true" t="shared" si="443" ref="C710:J710">C347-C405</f>
        <v>0</v>
      </c>
      <c r="D710" s="17">
        <f>D347-D405</f>
        <v>0</v>
      </c>
      <c r="E710" s="17">
        <f t="shared" si="443"/>
        <v>0</v>
      </c>
      <c r="F710" s="17">
        <f>F347-F405</f>
        <v>0</v>
      </c>
      <c r="G710" s="17">
        <f t="shared" si="443"/>
        <v>0</v>
      </c>
      <c r="H710" s="17">
        <f t="shared" si="443"/>
        <v>0</v>
      </c>
      <c r="I710" s="17">
        <f t="shared" si="443"/>
        <v>0</v>
      </c>
      <c r="J710" s="17">
        <f t="shared" si="443"/>
        <v>0</v>
      </c>
    </row>
    <row r="711" spans="1:10" ht="12.75">
      <c r="A711" s="13" t="s">
        <v>362</v>
      </c>
      <c r="B711" s="14" t="s">
        <v>363</v>
      </c>
      <c r="C711" s="17">
        <f aca="true" t="shared" si="444" ref="C711:J711">C8-C99</f>
        <v>0</v>
      </c>
      <c r="D711" s="17">
        <f>D8-D99</f>
        <v>-69377000</v>
      </c>
      <c r="E711" s="17">
        <f t="shared" si="444"/>
        <v>-7733000</v>
      </c>
      <c r="F711" s="17">
        <f>F8-F99</f>
        <v>-77110000</v>
      </c>
      <c r="G711" s="17">
        <f t="shared" si="444"/>
        <v>-66755000</v>
      </c>
      <c r="H711" s="17">
        <f t="shared" si="444"/>
        <v>0</v>
      </c>
      <c r="I711" s="17">
        <f t="shared" si="444"/>
        <v>0</v>
      </c>
      <c r="J711" s="17">
        <f t="shared" si="444"/>
        <v>0</v>
      </c>
    </row>
    <row r="714" spans="5:6" ht="12.75">
      <c r="E714" s="12"/>
      <c r="F714" s="12"/>
    </row>
    <row r="717" ht="12.75">
      <c r="D717" s="12"/>
    </row>
    <row r="718" ht="12.75">
      <c r="D718" s="12"/>
    </row>
    <row r="719" ht="12.75">
      <c r="D719" s="12"/>
    </row>
  </sheetData>
  <sheetProtection/>
  <autoFilter ref="D7:F711"/>
  <mergeCells count="2">
    <mergeCell ref="A4:B4"/>
    <mergeCell ref="A5:J5"/>
  </mergeCells>
  <printOptions horizontalCentered="1"/>
  <pageMargins left="0.11811023622047245" right="0.11811023622047245" top="0.5511811023622047" bottom="0.7480314960629921" header="0.31496062992125984" footer="0.31496062992125984"/>
  <pageSetup horizontalDpi="600" verticalDpi="600" orientation="portrait" paperSize="9" scale="90" r:id="rId1"/>
  <headerFooter>
    <oddHeader>&amp;RAnexa nr.1/a la Hotărârea nr.______/2022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18"/>
  <sheetViews>
    <sheetView zoomScalePageLayoutView="0" workbookViewId="0" topLeftCell="A223">
      <pane ySplit="4488" topLeftCell="A635" activePane="bottomLeft" state="split"/>
      <selection pane="topLeft" activeCell="D228" sqref="D228:F228"/>
      <selection pane="bottomLeft" activeCell="A640" sqref="A640:IV640"/>
    </sheetView>
  </sheetViews>
  <sheetFormatPr defaultColWidth="9.140625" defaultRowHeight="15"/>
  <cols>
    <col min="1" max="1" width="69.8515625" style="11" customWidth="1"/>
    <col min="2" max="2" width="9.8515625" style="10" customWidth="1"/>
    <col min="3" max="3" width="13.8515625" style="10" hidden="1" customWidth="1"/>
    <col min="4" max="4" width="12.00390625" style="10" customWidth="1"/>
    <col min="5" max="5" width="11.7109375" style="10" customWidth="1"/>
    <col min="6" max="6" width="11.8515625" style="10" customWidth="1"/>
    <col min="7" max="7" width="12.421875" style="10" hidden="1" customWidth="1"/>
    <col min="8" max="8" width="11.7109375" style="10" hidden="1" customWidth="1"/>
    <col min="9" max="10" width="12.421875" style="10" hidden="1" customWidth="1"/>
    <col min="11" max="11" width="9.140625" style="10" customWidth="1"/>
    <col min="12" max="14" width="10.7109375" style="10" bestFit="1" customWidth="1"/>
    <col min="15" max="16384" width="9.140625" style="10" customWidth="1"/>
  </cols>
  <sheetData>
    <row r="1" spans="1:3" ht="12.75">
      <c r="A1" s="29"/>
      <c r="B1" s="29"/>
      <c r="C1" s="21"/>
    </row>
    <row r="2" spans="1:10" ht="12.75">
      <c r="A2" s="30" t="s">
        <v>353</v>
      </c>
      <c r="B2" s="30"/>
      <c r="C2" s="30"/>
      <c r="D2" s="30"/>
      <c r="E2" s="30"/>
      <c r="F2" s="30"/>
      <c r="G2" s="30"/>
      <c r="H2" s="30"/>
      <c r="I2" s="30"/>
      <c r="J2" s="30"/>
    </row>
    <row r="3" spans="1:6" ht="12.75">
      <c r="A3" s="6"/>
      <c r="B3" s="1"/>
      <c r="C3" s="1"/>
      <c r="D3" s="1"/>
      <c r="E3" s="1"/>
      <c r="F3" s="1"/>
    </row>
    <row r="4" spans="1:10" ht="26.25">
      <c r="A4" s="2" t="s">
        <v>1</v>
      </c>
      <c r="B4" s="2" t="s">
        <v>2</v>
      </c>
      <c r="C4" s="3" t="s">
        <v>427</v>
      </c>
      <c r="D4" s="3" t="s">
        <v>425</v>
      </c>
      <c r="E4" s="3" t="s">
        <v>426</v>
      </c>
      <c r="F4" s="3" t="s">
        <v>524</v>
      </c>
      <c r="G4" s="3" t="s">
        <v>440</v>
      </c>
      <c r="H4" s="3" t="s">
        <v>441</v>
      </c>
      <c r="I4" s="3" t="s">
        <v>442</v>
      </c>
      <c r="J4" s="3" t="s">
        <v>443</v>
      </c>
    </row>
    <row r="5" spans="1:10" ht="12.75">
      <c r="A5" s="7" t="s">
        <v>140</v>
      </c>
      <c r="B5" s="4" t="s">
        <v>141</v>
      </c>
      <c r="C5" s="5">
        <f>C7+C43+C54+C56+C40</f>
        <v>0</v>
      </c>
      <c r="D5" s="5">
        <f>D7+D43+D54+D56+D40</f>
        <v>439604000</v>
      </c>
      <c r="E5" s="5">
        <f aca="true" t="shared" si="0" ref="E5:J5">E7+E43+E54+E56+E40</f>
        <v>0</v>
      </c>
      <c r="F5" s="5">
        <f>F7+F43+F54+F56+F40</f>
        <v>439604000</v>
      </c>
      <c r="G5" s="5">
        <f t="shared" si="0"/>
        <v>439604000</v>
      </c>
      <c r="H5" s="5">
        <f t="shared" si="0"/>
        <v>544708000</v>
      </c>
      <c r="I5" s="5">
        <f t="shared" si="0"/>
        <v>540480000</v>
      </c>
      <c r="J5" s="5">
        <f t="shared" si="0"/>
        <v>550929000</v>
      </c>
    </row>
    <row r="6" spans="1:10" ht="12.75">
      <c r="A6" s="7" t="s">
        <v>142</v>
      </c>
      <c r="B6" s="4" t="s">
        <v>143</v>
      </c>
      <c r="C6" s="5">
        <f>C7-C16</f>
        <v>0</v>
      </c>
      <c r="D6" s="5">
        <f>D7-D16</f>
        <v>148399000</v>
      </c>
      <c r="E6" s="5">
        <f aca="true" t="shared" si="1" ref="E6:J6">E7-E16</f>
        <v>0</v>
      </c>
      <c r="F6" s="5">
        <f>F7-F16</f>
        <v>148399000</v>
      </c>
      <c r="G6" s="5">
        <f t="shared" si="1"/>
        <v>148399000</v>
      </c>
      <c r="H6" s="5">
        <f t="shared" si="1"/>
        <v>192029000</v>
      </c>
      <c r="I6" s="5">
        <f t="shared" si="1"/>
        <v>215371000</v>
      </c>
      <c r="J6" s="5">
        <f t="shared" si="1"/>
        <v>220937000</v>
      </c>
    </row>
    <row r="7" spans="1:10" ht="12.75">
      <c r="A7" s="7" t="s">
        <v>144</v>
      </c>
      <c r="B7" s="4" t="s">
        <v>6</v>
      </c>
      <c r="C7" s="5">
        <f>C8+C23</f>
        <v>0</v>
      </c>
      <c r="D7" s="5">
        <f>D8+D23</f>
        <v>361464000</v>
      </c>
      <c r="E7" s="5">
        <f aca="true" t="shared" si="2" ref="E7:J7">E8+E23</f>
        <v>0</v>
      </c>
      <c r="F7" s="5">
        <f>F8+F23</f>
        <v>361464000</v>
      </c>
      <c r="G7" s="5">
        <f t="shared" si="2"/>
        <v>361464000</v>
      </c>
      <c r="H7" s="5">
        <f t="shared" si="2"/>
        <v>356464000</v>
      </c>
      <c r="I7" s="5">
        <f t="shared" si="2"/>
        <v>347157000</v>
      </c>
      <c r="J7" s="5">
        <f t="shared" si="2"/>
        <v>352774000</v>
      </c>
    </row>
    <row r="8" spans="1:10" ht="12.75">
      <c r="A8" s="7" t="s">
        <v>145</v>
      </c>
      <c r="B8" s="4" t="s">
        <v>146</v>
      </c>
      <c r="C8" s="5">
        <f>C9+C15</f>
        <v>0</v>
      </c>
      <c r="D8" s="5">
        <f>D9+D15</f>
        <v>340930000</v>
      </c>
      <c r="E8" s="5">
        <f aca="true" t="shared" si="3" ref="E8:J8">E9+E15</f>
        <v>0</v>
      </c>
      <c r="F8" s="5">
        <f>F9+F15</f>
        <v>340930000</v>
      </c>
      <c r="G8" s="5">
        <f t="shared" si="3"/>
        <v>340930000</v>
      </c>
      <c r="H8" s="5">
        <f t="shared" si="3"/>
        <v>333630000</v>
      </c>
      <c r="I8" s="5">
        <f t="shared" si="3"/>
        <v>323707000</v>
      </c>
      <c r="J8" s="5">
        <f t="shared" si="3"/>
        <v>328736000</v>
      </c>
    </row>
    <row r="9" spans="1:10" ht="26.25">
      <c r="A9" s="7" t="s">
        <v>147</v>
      </c>
      <c r="B9" s="4" t="s">
        <v>148</v>
      </c>
      <c r="C9" s="5">
        <f aca="true" t="shared" si="4" ref="C9:J10">C10</f>
        <v>0</v>
      </c>
      <c r="D9" s="5">
        <f t="shared" si="4"/>
        <v>126445000</v>
      </c>
      <c r="E9" s="5">
        <f t="shared" si="4"/>
        <v>0</v>
      </c>
      <c r="F9" s="5">
        <f t="shared" si="4"/>
        <v>126445000</v>
      </c>
      <c r="G9" s="5">
        <f t="shared" si="4"/>
        <v>126445000</v>
      </c>
      <c r="H9" s="5">
        <f t="shared" si="4"/>
        <v>167658000</v>
      </c>
      <c r="I9" s="5">
        <f t="shared" si="4"/>
        <v>190342000</v>
      </c>
      <c r="J9" s="5">
        <f t="shared" si="4"/>
        <v>195281000</v>
      </c>
    </row>
    <row r="10" spans="1:10" ht="26.25">
      <c r="A10" s="7" t="s">
        <v>149</v>
      </c>
      <c r="B10" s="4" t="s">
        <v>150</v>
      </c>
      <c r="C10" s="5">
        <f t="shared" si="4"/>
        <v>0</v>
      </c>
      <c r="D10" s="5">
        <f t="shared" si="4"/>
        <v>126445000</v>
      </c>
      <c r="E10" s="5">
        <f t="shared" si="4"/>
        <v>0</v>
      </c>
      <c r="F10" s="5">
        <f t="shared" si="4"/>
        <v>126445000</v>
      </c>
      <c r="G10" s="5">
        <f t="shared" si="4"/>
        <v>126445000</v>
      </c>
      <c r="H10" s="5">
        <f t="shared" si="4"/>
        <v>167658000</v>
      </c>
      <c r="I10" s="5">
        <f t="shared" si="4"/>
        <v>190342000</v>
      </c>
      <c r="J10" s="5">
        <f t="shared" si="4"/>
        <v>195281000</v>
      </c>
    </row>
    <row r="11" spans="1:10" ht="12.75">
      <c r="A11" s="7" t="s">
        <v>151</v>
      </c>
      <c r="B11" s="4" t="s">
        <v>152</v>
      </c>
      <c r="C11" s="5">
        <f>C12+C13</f>
        <v>0</v>
      </c>
      <c r="D11" s="5">
        <f>D12+D13+D14</f>
        <v>126445000</v>
      </c>
      <c r="E11" s="5">
        <f aca="true" t="shared" si="5" ref="E11:J11">E12+E13+E14</f>
        <v>0</v>
      </c>
      <c r="F11" s="5">
        <f>F12+F13+F14</f>
        <v>126445000</v>
      </c>
      <c r="G11" s="5">
        <f t="shared" si="5"/>
        <v>126445000</v>
      </c>
      <c r="H11" s="5">
        <f t="shared" si="5"/>
        <v>167658000</v>
      </c>
      <c r="I11" s="5">
        <f t="shared" si="5"/>
        <v>190342000</v>
      </c>
      <c r="J11" s="5">
        <f t="shared" si="5"/>
        <v>195281000</v>
      </c>
    </row>
    <row r="12" spans="1:10" ht="12.75">
      <c r="A12" s="7" t="s">
        <v>153</v>
      </c>
      <c r="B12" s="4" t="s">
        <v>154</v>
      </c>
      <c r="C12" s="5">
        <f aca="true" t="shared" si="6" ref="C12:F13">C340</f>
        <v>0</v>
      </c>
      <c r="D12" s="5">
        <f t="shared" si="6"/>
        <v>110916000</v>
      </c>
      <c r="E12" s="5">
        <f t="shared" si="6"/>
        <v>0</v>
      </c>
      <c r="F12" s="5">
        <f t="shared" si="6"/>
        <v>110916000</v>
      </c>
      <c r="G12" s="5">
        <f aca="true" t="shared" si="7" ref="G12:J14">G340</f>
        <v>110916000</v>
      </c>
      <c r="H12" s="5">
        <f t="shared" si="7"/>
        <v>123257000</v>
      </c>
      <c r="I12" s="5">
        <f t="shared" si="7"/>
        <v>143240000</v>
      </c>
      <c r="J12" s="5">
        <f t="shared" si="7"/>
        <v>148179000</v>
      </c>
    </row>
    <row r="13" spans="1:10" ht="26.25">
      <c r="A13" s="7" t="s">
        <v>155</v>
      </c>
      <c r="B13" s="4" t="s">
        <v>156</v>
      </c>
      <c r="C13" s="5">
        <f t="shared" si="6"/>
        <v>0</v>
      </c>
      <c r="D13" s="5">
        <f t="shared" si="6"/>
        <v>15529000</v>
      </c>
      <c r="E13" s="5">
        <f t="shared" si="6"/>
        <v>0</v>
      </c>
      <c r="F13" s="5">
        <f t="shared" si="6"/>
        <v>15529000</v>
      </c>
      <c r="G13" s="5">
        <f t="shared" si="7"/>
        <v>15529000</v>
      </c>
      <c r="H13" s="5">
        <f t="shared" si="7"/>
        <v>29697000</v>
      </c>
      <c r="I13" s="5">
        <f t="shared" si="7"/>
        <v>32398000</v>
      </c>
      <c r="J13" s="5">
        <f t="shared" si="7"/>
        <v>32398000</v>
      </c>
    </row>
    <row r="14" spans="1:10" ht="12.75">
      <c r="A14" s="7" t="s">
        <v>438</v>
      </c>
      <c r="B14" s="22" t="s">
        <v>439</v>
      </c>
      <c r="C14" s="5"/>
      <c r="D14" s="5">
        <f>D342</f>
        <v>0</v>
      </c>
      <c r="E14" s="5">
        <f>E342</f>
        <v>0</v>
      </c>
      <c r="F14" s="5">
        <f>F342</f>
        <v>0</v>
      </c>
      <c r="G14" s="5">
        <f t="shared" si="7"/>
        <v>0</v>
      </c>
      <c r="H14" s="5">
        <f t="shared" si="7"/>
        <v>14704000</v>
      </c>
      <c r="I14" s="5">
        <f t="shared" si="7"/>
        <v>14704000</v>
      </c>
      <c r="J14" s="5">
        <f t="shared" si="7"/>
        <v>14704000</v>
      </c>
    </row>
    <row r="15" spans="1:10" ht="26.25">
      <c r="A15" s="7" t="s">
        <v>157</v>
      </c>
      <c r="B15" s="4" t="s">
        <v>158</v>
      </c>
      <c r="C15" s="5">
        <f>C16+C20</f>
        <v>0</v>
      </c>
      <c r="D15" s="5">
        <f>D16+D20</f>
        <v>214485000</v>
      </c>
      <c r="E15" s="5">
        <f aca="true" t="shared" si="8" ref="E15:J15">E16+E20</f>
        <v>0</v>
      </c>
      <c r="F15" s="5">
        <f>F16+F20</f>
        <v>214485000</v>
      </c>
      <c r="G15" s="5">
        <f t="shared" si="8"/>
        <v>214485000</v>
      </c>
      <c r="H15" s="5">
        <f t="shared" si="8"/>
        <v>165972000</v>
      </c>
      <c r="I15" s="5">
        <f t="shared" si="8"/>
        <v>133365000</v>
      </c>
      <c r="J15" s="5">
        <f t="shared" si="8"/>
        <v>133455000</v>
      </c>
    </row>
    <row r="16" spans="1:10" ht="12.75">
      <c r="A16" s="7" t="s">
        <v>159</v>
      </c>
      <c r="B16" s="4" t="s">
        <v>160</v>
      </c>
      <c r="C16" s="5">
        <f>C17+C18+C19</f>
        <v>0</v>
      </c>
      <c r="D16" s="5">
        <f>D17+D18+D19</f>
        <v>213065000</v>
      </c>
      <c r="E16" s="5">
        <f aca="true" t="shared" si="9" ref="E16:J16">E17+E18+E19</f>
        <v>0</v>
      </c>
      <c r="F16" s="5">
        <f>F17+F18+F19</f>
        <v>213065000</v>
      </c>
      <c r="G16" s="5">
        <f t="shared" si="9"/>
        <v>213065000</v>
      </c>
      <c r="H16" s="5">
        <f t="shared" si="9"/>
        <v>164435000</v>
      </c>
      <c r="I16" s="5">
        <f t="shared" si="9"/>
        <v>131786000</v>
      </c>
      <c r="J16" s="5">
        <f t="shared" si="9"/>
        <v>131837000</v>
      </c>
    </row>
    <row r="17" spans="1:10" ht="26.25">
      <c r="A17" s="7" t="s">
        <v>161</v>
      </c>
      <c r="B17" s="4" t="s">
        <v>162</v>
      </c>
      <c r="C17" s="5">
        <f>C345</f>
        <v>0</v>
      </c>
      <c r="D17" s="5">
        <f aca="true" t="shared" si="10" ref="D17:F19">D345</f>
        <v>121480000</v>
      </c>
      <c r="E17" s="5">
        <f t="shared" si="10"/>
        <v>0</v>
      </c>
      <c r="F17" s="5">
        <f t="shared" si="10"/>
        <v>121480000</v>
      </c>
      <c r="G17" s="5">
        <f aca="true" t="shared" si="11" ref="G17:J19">G345</f>
        <v>121480000</v>
      </c>
      <c r="H17" s="5">
        <f t="shared" si="11"/>
        <v>127450000</v>
      </c>
      <c r="I17" s="5">
        <f t="shared" si="11"/>
        <v>112289000</v>
      </c>
      <c r="J17" s="5">
        <f t="shared" si="11"/>
        <v>112340000</v>
      </c>
    </row>
    <row r="18" spans="1:10" ht="12.75">
      <c r="A18" s="7" t="s">
        <v>163</v>
      </c>
      <c r="B18" s="4" t="s">
        <v>164</v>
      </c>
      <c r="C18" s="5">
        <f>C346</f>
        <v>0</v>
      </c>
      <c r="D18" s="5">
        <f t="shared" si="10"/>
        <v>12500000</v>
      </c>
      <c r="E18" s="5">
        <f t="shared" si="10"/>
        <v>0</v>
      </c>
      <c r="F18" s="5">
        <f t="shared" si="10"/>
        <v>12500000</v>
      </c>
      <c r="G18" s="5">
        <f t="shared" si="11"/>
        <v>12500000</v>
      </c>
      <c r="H18" s="5">
        <f t="shared" si="11"/>
        <v>12500000</v>
      </c>
      <c r="I18" s="5">
        <f t="shared" si="11"/>
        <v>12500000</v>
      </c>
      <c r="J18" s="5">
        <f t="shared" si="11"/>
        <v>12500000</v>
      </c>
    </row>
    <row r="19" spans="1:10" ht="26.25">
      <c r="A19" s="7" t="s">
        <v>165</v>
      </c>
      <c r="B19" s="4" t="s">
        <v>166</v>
      </c>
      <c r="C19" s="5">
        <f>C347</f>
        <v>0</v>
      </c>
      <c r="D19" s="5">
        <f t="shared" si="10"/>
        <v>79085000</v>
      </c>
      <c r="E19" s="5">
        <f t="shared" si="10"/>
        <v>0</v>
      </c>
      <c r="F19" s="5">
        <f t="shared" si="10"/>
        <v>79085000</v>
      </c>
      <c r="G19" s="5">
        <f t="shared" si="11"/>
        <v>79085000</v>
      </c>
      <c r="H19" s="5">
        <f t="shared" si="11"/>
        <v>24485000</v>
      </c>
      <c r="I19" s="5">
        <f t="shared" si="11"/>
        <v>6997000</v>
      </c>
      <c r="J19" s="5">
        <f t="shared" si="11"/>
        <v>6997000</v>
      </c>
    </row>
    <row r="20" spans="1:10" ht="26.25">
      <c r="A20" s="7" t="s">
        <v>167</v>
      </c>
      <c r="B20" s="4" t="s">
        <v>168</v>
      </c>
      <c r="C20" s="5">
        <f>C21+C22</f>
        <v>0</v>
      </c>
      <c r="D20" s="5">
        <f>D21+D22</f>
        <v>1420000</v>
      </c>
      <c r="E20" s="5">
        <f aca="true" t="shared" si="12" ref="E20:J20">E21+E22</f>
        <v>0</v>
      </c>
      <c r="F20" s="5">
        <f>F21+F22</f>
        <v>1420000</v>
      </c>
      <c r="G20" s="5">
        <f t="shared" si="12"/>
        <v>1420000</v>
      </c>
      <c r="H20" s="5">
        <f t="shared" si="12"/>
        <v>1537000</v>
      </c>
      <c r="I20" s="5">
        <f t="shared" si="12"/>
        <v>1579000</v>
      </c>
      <c r="J20" s="5">
        <f t="shared" si="12"/>
        <v>1618000</v>
      </c>
    </row>
    <row r="21" spans="1:10" ht="12.75">
      <c r="A21" s="7" t="s">
        <v>169</v>
      </c>
      <c r="B21" s="4" t="s">
        <v>170</v>
      </c>
      <c r="C21" s="5">
        <f aca="true" t="shared" si="13" ref="C21:F22">C349</f>
        <v>0</v>
      </c>
      <c r="D21" s="5">
        <f t="shared" si="13"/>
        <v>100000</v>
      </c>
      <c r="E21" s="5">
        <f t="shared" si="13"/>
        <v>0</v>
      </c>
      <c r="F21" s="5">
        <f t="shared" si="13"/>
        <v>100000</v>
      </c>
      <c r="G21" s="5">
        <f aca="true" t="shared" si="14" ref="G21:J22">G349</f>
        <v>100000</v>
      </c>
      <c r="H21" s="5">
        <f t="shared" si="14"/>
        <v>108000</v>
      </c>
      <c r="I21" s="5">
        <f t="shared" si="14"/>
        <v>111000</v>
      </c>
      <c r="J21" s="5">
        <f t="shared" si="14"/>
        <v>114000</v>
      </c>
    </row>
    <row r="22" spans="1:10" ht="26.25">
      <c r="A22" s="7" t="s">
        <v>171</v>
      </c>
      <c r="B22" s="4" t="s">
        <v>172</v>
      </c>
      <c r="C22" s="5">
        <f t="shared" si="13"/>
        <v>0</v>
      </c>
      <c r="D22" s="5">
        <f t="shared" si="13"/>
        <v>1320000</v>
      </c>
      <c r="E22" s="5">
        <f t="shared" si="13"/>
        <v>0</v>
      </c>
      <c r="F22" s="5">
        <f t="shared" si="13"/>
        <v>1320000</v>
      </c>
      <c r="G22" s="5">
        <f t="shared" si="14"/>
        <v>1320000</v>
      </c>
      <c r="H22" s="5">
        <f t="shared" si="14"/>
        <v>1429000</v>
      </c>
      <c r="I22" s="5">
        <f t="shared" si="14"/>
        <v>1468000</v>
      </c>
      <c r="J22" s="5">
        <f t="shared" si="14"/>
        <v>1504000</v>
      </c>
    </row>
    <row r="23" spans="1:10" ht="12.75">
      <c r="A23" s="7" t="s">
        <v>173</v>
      </c>
      <c r="B23" s="4" t="s">
        <v>8</v>
      </c>
      <c r="C23" s="5">
        <f>C24+C28</f>
        <v>0</v>
      </c>
      <c r="D23" s="5">
        <f>D24+D28</f>
        <v>20534000</v>
      </c>
      <c r="E23" s="5">
        <f aca="true" t="shared" si="15" ref="E23:J23">E24+E28</f>
        <v>0</v>
      </c>
      <c r="F23" s="5">
        <f>F24+F28</f>
        <v>20534000</v>
      </c>
      <c r="G23" s="5">
        <f t="shared" si="15"/>
        <v>20534000</v>
      </c>
      <c r="H23" s="5">
        <f t="shared" si="15"/>
        <v>22834000</v>
      </c>
      <c r="I23" s="5">
        <f t="shared" si="15"/>
        <v>23450000</v>
      </c>
      <c r="J23" s="5">
        <f t="shared" si="15"/>
        <v>24038000</v>
      </c>
    </row>
    <row r="24" spans="1:10" ht="12.75">
      <c r="A24" s="7" t="s">
        <v>174</v>
      </c>
      <c r="B24" s="4" t="s">
        <v>10</v>
      </c>
      <c r="C24" s="5">
        <f aca="true" t="shared" si="16" ref="C24:J26">C25</f>
        <v>0</v>
      </c>
      <c r="D24" s="5">
        <f t="shared" si="16"/>
        <v>1000000</v>
      </c>
      <c r="E24" s="5">
        <f t="shared" si="16"/>
        <v>0</v>
      </c>
      <c r="F24" s="5">
        <f t="shared" si="16"/>
        <v>1000000</v>
      </c>
      <c r="G24" s="5">
        <f t="shared" si="16"/>
        <v>1000000</v>
      </c>
      <c r="H24" s="5">
        <f t="shared" si="16"/>
        <v>1138000</v>
      </c>
      <c r="I24" s="5">
        <f t="shared" si="16"/>
        <v>1169000</v>
      </c>
      <c r="J24" s="5">
        <f t="shared" si="16"/>
        <v>1198000</v>
      </c>
    </row>
    <row r="25" spans="1:10" ht="12.75">
      <c r="A25" s="7" t="s">
        <v>175</v>
      </c>
      <c r="B25" s="4" t="s">
        <v>176</v>
      </c>
      <c r="C25" s="5">
        <f t="shared" si="16"/>
        <v>0</v>
      </c>
      <c r="D25" s="5">
        <f t="shared" si="16"/>
        <v>1000000</v>
      </c>
      <c r="E25" s="5">
        <f t="shared" si="16"/>
        <v>0</v>
      </c>
      <c r="F25" s="5">
        <f t="shared" si="16"/>
        <v>1000000</v>
      </c>
      <c r="G25" s="5">
        <f t="shared" si="16"/>
        <v>1000000</v>
      </c>
      <c r="H25" s="5">
        <f t="shared" si="16"/>
        <v>1138000</v>
      </c>
      <c r="I25" s="5">
        <f t="shared" si="16"/>
        <v>1169000</v>
      </c>
      <c r="J25" s="5">
        <f t="shared" si="16"/>
        <v>1198000</v>
      </c>
    </row>
    <row r="26" spans="1:10" ht="12.75">
      <c r="A26" s="7" t="s">
        <v>177</v>
      </c>
      <c r="B26" s="4" t="s">
        <v>178</v>
      </c>
      <c r="C26" s="5">
        <f t="shared" si="16"/>
        <v>0</v>
      </c>
      <c r="D26" s="5">
        <f t="shared" si="16"/>
        <v>1000000</v>
      </c>
      <c r="E26" s="5">
        <f t="shared" si="16"/>
        <v>0</v>
      </c>
      <c r="F26" s="5">
        <f t="shared" si="16"/>
        <v>1000000</v>
      </c>
      <c r="G26" s="5">
        <f t="shared" si="16"/>
        <v>1000000</v>
      </c>
      <c r="H26" s="5">
        <f t="shared" si="16"/>
        <v>1138000</v>
      </c>
      <c r="I26" s="5">
        <f t="shared" si="16"/>
        <v>1169000</v>
      </c>
      <c r="J26" s="5">
        <f t="shared" si="16"/>
        <v>1198000</v>
      </c>
    </row>
    <row r="27" spans="1:10" ht="12.75">
      <c r="A27" s="7" t="s">
        <v>15</v>
      </c>
      <c r="B27" s="4" t="s">
        <v>179</v>
      </c>
      <c r="C27" s="5">
        <f>C355</f>
        <v>0</v>
      </c>
      <c r="D27" s="5">
        <f>D355</f>
        <v>1000000</v>
      </c>
      <c r="E27" s="5">
        <f aca="true" t="shared" si="17" ref="E27:J27">E355</f>
        <v>0</v>
      </c>
      <c r="F27" s="5">
        <f>F355</f>
        <v>1000000</v>
      </c>
      <c r="G27" s="5">
        <f t="shared" si="17"/>
        <v>1000000</v>
      </c>
      <c r="H27" s="5">
        <f t="shared" si="17"/>
        <v>1138000</v>
      </c>
      <c r="I27" s="5">
        <f t="shared" si="17"/>
        <v>1169000</v>
      </c>
      <c r="J27" s="5">
        <f t="shared" si="17"/>
        <v>1198000</v>
      </c>
    </row>
    <row r="28" spans="1:10" ht="12.75">
      <c r="A28" s="7" t="s">
        <v>180</v>
      </c>
      <c r="B28" s="4" t="s">
        <v>18</v>
      </c>
      <c r="C28" s="5">
        <f>C29+C32+C35</f>
        <v>0</v>
      </c>
      <c r="D28" s="5">
        <f>D29+D32+D35</f>
        <v>19534000</v>
      </c>
      <c r="E28" s="5">
        <f aca="true" t="shared" si="18" ref="E28:J28">E29+E32+E35</f>
        <v>0</v>
      </c>
      <c r="F28" s="5">
        <f>F29+F32+F35</f>
        <v>19534000</v>
      </c>
      <c r="G28" s="5">
        <f t="shared" si="18"/>
        <v>19534000</v>
      </c>
      <c r="H28" s="5">
        <f t="shared" si="18"/>
        <v>21696000</v>
      </c>
      <c r="I28" s="5">
        <f t="shared" si="18"/>
        <v>22281000</v>
      </c>
      <c r="J28" s="5">
        <f t="shared" si="18"/>
        <v>22840000</v>
      </c>
    </row>
    <row r="29" spans="1:10" ht="39">
      <c r="A29" s="7" t="s">
        <v>181</v>
      </c>
      <c r="B29" s="4" t="s">
        <v>182</v>
      </c>
      <c r="C29" s="5">
        <f>C30+C31</f>
        <v>0</v>
      </c>
      <c r="D29" s="5">
        <f>D30+D31</f>
        <v>2800000</v>
      </c>
      <c r="E29" s="5">
        <f aca="true" t="shared" si="19" ref="E29:J29">E30+E31</f>
        <v>0</v>
      </c>
      <c r="F29" s="5">
        <f>F30+F31</f>
        <v>2800000</v>
      </c>
      <c r="G29" s="5">
        <f t="shared" si="19"/>
        <v>2800000</v>
      </c>
      <c r="H29" s="5">
        <f t="shared" si="19"/>
        <v>4291000</v>
      </c>
      <c r="I29" s="5">
        <f t="shared" si="19"/>
        <v>4407000</v>
      </c>
      <c r="J29" s="5">
        <f t="shared" si="19"/>
        <v>4518000</v>
      </c>
    </row>
    <row r="30" spans="1:10" ht="12.75">
      <c r="A30" s="7" t="s">
        <v>183</v>
      </c>
      <c r="B30" s="4" t="s">
        <v>184</v>
      </c>
      <c r="C30" s="5">
        <f aca="true" t="shared" si="20" ref="C30:F31">C358</f>
        <v>0</v>
      </c>
      <c r="D30" s="5">
        <f t="shared" si="20"/>
        <v>2800000</v>
      </c>
      <c r="E30" s="5">
        <f t="shared" si="20"/>
        <v>0</v>
      </c>
      <c r="F30" s="5">
        <f t="shared" si="20"/>
        <v>2800000</v>
      </c>
      <c r="G30" s="5">
        <f aca="true" t="shared" si="21" ref="G30:J31">G358</f>
        <v>2800000</v>
      </c>
      <c r="H30" s="5">
        <f t="shared" si="21"/>
        <v>3031000</v>
      </c>
      <c r="I30" s="5">
        <f t="shared" si="21"/>
        <v>3113000</v>
      </c>
      <c r="J30" s="5">
        <f t="shared" si="21"/>
        <v>3191000</v>
      </c>
    </row>
    <row r="31" spans="1:10" ht="12.75">
      <c r="A31" s="7" t="s">
        <v>389</v>
      </c>
      <c r="B31" s="4" t="s">
        <v>390</v>
      </c>
      <c r="C31" s="5">
        <f t="shared" si="20"/>
        <v>0</v>
      </c>
      <c r="D31" s="5">
        <f t="shared" si="20"/>
        <v>0</v>
      </c>
      <c r="E31" s="5">
        <f t="shared" si="20"/>
        <v>0</v>
      </c>
      <c r="F31" s="5">
        <f t="shared" si="20"/>
        <v>0</v>
      </c>
      <c r="G31" s="5">
        <f t="shared" si="21"/>
        <v>0</v>
      </c>
      <c r="H31" s="5">
        <f t="shared" si="21"/>
        <v>1260000</v>
      </c>
      <c r="I31" s="5">
        <f t="shared" si="21"/>
        <v>1294000</v>
      </c>
      <c r="J31" s="5">
        <f t="shared" si="21"/>
        <v>1327000</v>
      </c>
    </row>
    <row r="32" spans="1:10" ht="12.75">
      <c r="A32" s="7" t="s">
        <v>185</v>
      </c>
      <c r="B32" s="4" t="s">
        <v>186</v>
      </c>
      <c r="C32" s="5">
        <f aca="true" t="shared" si="22" ref="C32:J33">C33</f>
        <v>0</v>
      </c>
      <c r="D32" s="5">
        <f t="shared" si="22"/>
        <v>10000</v>
      </c>
      <c r="E32" s="5">
        <f t="shared" si="22"/>
        <v>0</v>
      </c>
      <c r="F32" s="5">
        <f t="shared" si="22"/>
        <v>10000</v>
      </c>
      <c r="G32" s="5">
        <f t="shared" si="22"/>
        <v>10000</v>
      </c>
      <c r="H32" s="5">
        <f t="shared" si="22"/>
        <v>263000</v>
      </c>
      <c r="I32" s="5">
        <f t="shared" si="22"/>
        <v>270000</v>
      </c>
      <c r="J32" s="5">
        <f t="shared" si="22"/>
        <v>277000</v>
      </c>
    </row>
    <row r="33" spans="1:10" ht="26.25">
      <c r="A33" s="7" t="s">
        <v>187</v>
      </c>
      <c r="B33" s="4" t="s">
        <v>188</v>
      </c>
      <c r="C33" s="5">
        <f t="shared" si="22"/>
        <v>0</v>
      </c>
      <c r="D33" s="5">
        <f t="shared" si="22"/>
        <v>10000</v>
      </c>
      <c r="E33" s="5">
        <f t="shared" si="22"/>
        <v>0</v>
      </c>
      <c r="F33" s="5">
        <f t="shared" si="22"/>
        <v>10000</v>
      </c>
      <c r="G33" s="5">
        <f t="shared" si="22"/>
        <v>10000</v>
      </c>
      <c r="H33" s="5">
        <f t="shared" si="22"/>
        <v>263000</v>
      </c>
      <c r="I33" s="5">
        <f t="shared" si="22"/>
        <v>270000</v>
      </c>
      <c r="J33" s="5">
        <f t="shared" si="22"/>
        <v>277000</v>
      </c>
    </row>
    <row r="34" spans="1:10" ht="12.75">
      <c r="A34" s="7" t="s">
        <v>189</v>
      </c>
      <c r="B34" s="4" t="s">
        <v>190</v>
      </c>
      <c r="C34" s="5">
        <f>C362</f>
        <v>0</v>
      </c>
      <c r="D34" s="5">
        <f>D362</f>
        <v>10000</v>
      </c>
      <c r="E34" s="5">
        <f aca="true" t="shared" si="23" ref="E34:J34">E362</f>
        <v>0</v>
      </c>
      <c r="F34" s="5">
        <f>F362</f>
        <v>10000</v>
      </c>
      <c r="G34" s="5">
        <f t="shared" si="23"/>
        <v>10000</v>
      </c>
      <c r="H34" s="5">
        <f t="shared" si="23"/>
        <v>263000</v>
      </c>
      <c r="I34" s="5">
        <f t="shared" si="23"/>
        <v>270000</v>
      </c>
      <c r="J34" s="5">
        <f t="shared" si="23"/>
        <v>277000</v>
      </c>
    </row>
    <row r="35" spans="1:10" ht="39">
      <c r="A35" s="7" t="s">
        <v>191</v>
      </c>
      <c r="B35" s="4" t="s">
        <v>192</v>
      </c>
      <c r="C35" s="5">
        <f>C39+C36</f>
        <v>0</v>
      </c>
      <c r="D35" s="5">
        <f>D39+D36</f>
        <v>16724000</v>
      </c>
      <c r="E35" s="5">
        <f aca="true" t="shared" si="24" ref="E35:J35">E39+E36</f>
        <v>0</v>
      </c>
      <c r="F35" s="5">
        <f>F39+F36</f>
        <v>16724000</v>
      </c>
      <c r="G35" s="5">
        <f t="shared" si="24"/>
        <v>16724000</v>
      </c>
      <c r="H35" s="5">
        <f t="shared" si="24"/>
        <v>17142000</v>
      </c>
      <c r="I35" s="5">
        <f t="shared" si="24"/>
        <v>17604000</v>
      </c>
      <c r="J35" s="5">
        <f t="shared" si="24"/>
        <v>18045000</v>
      </c>
    </row>
    <row r="36" spans="1:10" ht="12.75">
      <c r="A36" s="7" t="s">
        <v>398</v>
      </c>
      <c r="B36" s="4" t="s">
        <v>399</v>
      </c>
      <c r="C36" s="5">
        <f>C364</f>
        <v>0</v>
      </c>
      <c r="D36" s="5">
        <f>D364</f>
        <v>16714000</v>
      </c>
      <c r="E36" s="5">
        <f aca="true" t="shared" si="25" ref="E36:J36">E364</f>
        <v>0</v>
      </c>
      <c r="F36" s="5">
        <f>F364</f>
        <v>16714000</v>
      </c>
      <c r="G36" s="5">
        <f t="shared" si="25"/>
        <v>16714000</v>
      </c>
      <c r="H36" s="5">
        <f t="shared" si="25"/>
        <v>17024000</v>
      </c>
      <c r="I36" s="5">
        <f t="shared" si="25"/>
        <v>17483000</v>
      </c>
      <c r="J36" s="5">
        <f t="shared" si="25"/>
        <v>17921000</v>
      </c>
    </row>
    <row r="37" spans="1:10" ht="26.25">
      <c r="A37" s="7" t="s">
        <v>127</v>
      </c>
      <c r="B37" s="4" t="s">
        <v>383</v>
      </c>
      <c r="C37" s="5">
        <f>C367</f>
        <v>0</v>
      </c>
      <c r="D37" s="5">
        <f>D367</f>
        <v>-15000000</v>
      </c>
      <c r="E37" s="5">
        <f aca="true" t="shared" si="26" ref="E37:J37">E367</f>
        <v>1188000</v>
      </c>
      <c r="F37" s="5">
        <f>F367</f>
        <v>-13812000</v>
      </c>
      <c r="G37" s="5">
        <f t="shared" si="26"/>
        <v>-15000000</v>
      </c>
      <c r="H37" s="5">
        <f t="shared" si="26"/>
        <v>0</v>
      </c>
      <c r="I37" s="5">
        <f t="shared" si="26"/>
        <v>0</v>
      </c>
      <c r="J37" s="5">
        <f t="shared" si="26"/>
        <v>0</v>
      </c>
    </row>
    <row r="38" spans="1:10" ht="12.75">
      <c r="A38" s="7" t="s">
        <v>37</v>
      </c>
      <c r="B38" s="4" t="s">
        <v>381</v>
      </c>
      <c r="C38" s="5">
        <f>C529</f>
        <v>0</v>
      </c>
      <c r="D38" s="5">
        <f>D529</f>
        <v>15000000</v>
      </c>
      <c r="E38" s="5">
        <f aca="true" t="shared" si="27" ref="E38:J38">E529</f>
        <v>-1188000</v>
      </c>
      <c r="F38" s="5">
        <f>F529</f>
        <v>13812000</v>
      </c>
      <c r="G38" s="5">
        <f t="shared" si="27"/>
        <v>15000000</v>
      </c>
      <c r="H38" s="5">
        <f t="shared" si="27"/>
        <v>0</v>
      </c>
      <c r="I38" s="5">
        <f t="shared" si="27"/>
        <v>0</v>
      </c>
      <c r="J38" s="5">
        <f t="shared" si="27"/>
        <v>0</v>
      </c>
    </row>
    <row r="39" spans="1:10" ht="12.75">
      <c r="A39" s="7" t="s">
        <v>193</v>
      </c>
      <c r="B39" s="4" t="s">
        <v>194</v>
      </c>
      <c r="C39" s="5">
        <f>C365</f>
        <v>0</v>
      </c>
      <c r="D39" s="5">
        <f>D365</f>
        <v>10000</v>
      </c>
      <c r="E39" s="5">
        <f aca="true" t="shared" si="28" ref="E39:J39">E365</f>
        <v>0</v>
      </c>
      <c r="F39" s="5">
        <f>F365</f>
        <v>10000</v>
      </c>
      <c r="G39" s="5">
        <f t="shared" si="28"/>
        <v>10000</v>
      </c>
      <c r="H39" s="5">
        <f t="shared" si="28"/>
        <v>118000</v>
      </c>
      <c r="I39" s="5">
        <f t="shared" si="28"/>
        <v>121000</v>
      </c>
      <c r="J39" s="5">
        <f t="shared" si="28"/>
        <v>124000</v>
      </c>
    </row>
    <row r="40" spans="1:10" ht="26.25">
      <c r="A40" s="7" t="s">
        <v>386</v>
      </c>
      <c r="B40" s="4" t="s">
        <v>387</v>
      </c>
      <c r="C40" s="5">
        <f>C41</f>
        <v>0</v>
      </c>
      <c r="D40" s="5">
        <f>D41+D42</f>
        <v>0</v>
      </c>
      <c r="E40" s="5">
        <f aca="true" t="shared" si="29" ref="E40:J40">E41+E42</f>
        <v>0</v>
      </c>
      <c r="F40" s="5">
        <f>F41+F42</f>
        <v>0</v>
      </c>
      <c r="G40" s="5">
        <f t="shared" si="29"/>
        <v>0</v>
      </c>
      <c r="H40" s="5">
        <f t="shared" si="29"/>
        <v>0</v>
      </c>
      <c r="I40" s="5">
        <f t="shared" si="29"/>
        <v>0</v>
      </c>
      <c r="J40" s="5">
        <f t="shared" si="29"/>
        <v>0</v>
      </c>
    </row>
    <row r="41" spans="1:10" ht="12.75">
      <c r="A41" s="7" t="s">
        <v>45</v>
      </c>
      <c r="B41" s="4" t="s">
        <v>388</v>
      </c>
      <c r="C41" s="5">
        <f>C531</f>
        <v>0</v>
      </c>
      <c r="D41" s="5">
        <f>D531</f>
        <v>0</v>
      </c>
      <c r="E41" s="5">
        <f aca="true" t="shared" si="30" ref="E41:J42">E531</f>
        <v>0</v>
      </c>
      <c r="F41" s="5">
        <f>F531</f>
        <v>0</v>
      </c>
      <c r="G41" s="5">
        <f t="shared" si="30"/>
        <v>0</v>
      </c>
      <c r="H41" s="5">
        <f t="shared" si="30"/>
        <v>0</v>
      </c>
      <c r="I41" s="5">
        <f t="shared" si="30"/>
        <v>0</v>
      </c>
      <c r="J41" s="5">
        <f t="shared" si="30"/>
        <v>0</v>
      </c>
    </row>
    <row r="42" spans="1:10" ht="26.25">
      <c r="A42" s="7" t="s">
        <v>412</v>
      </c>
      <c r="B42" s="20">
        <v>390207</v>
      </c>
      <c r="C42" s="5"/>
      <c r="D42" s="5">
        <f>D532</f>
        <v>0</v>
      </c>
      <c r="E42" s="5">
        <f t="shared" si="30"/>
        <v>0</v>
      </c>
      <c r="F42" s="5">
        <f>F532</f>
        <v>0</v>
      </c>
      <c r="G42" s="5">
        <f t="shared" si="30"/>
        <v>0</v>
      </c>
      <c r="H42" s="5">
        <f t="shared" si="30"/>
        <v>0</v>
      </c>
      <c r="I42" s="5">
        <f t="shared" si="30"/>
        <v>0</v>
      </c>
      <c r="J42" s="5">
        <f t="shared" si="30"/>
        <v>0</v>
      </c>
    </row>
    <row r="43" spans="1:10" ht="12.75">
      <c r="A43" s="7" t="s">
        <v>47</v>
      </c>
      <c r="B43" s="4" t="s">
        <v>48</v>
      </c>
      <c r="C43" s="5">
        <f aca="true" t="shared" si="31" ref="C43:J44">C44</f>
        <v>0</v>
      </c>
      <c r="D43" s="5">
        <f t="shared" si="31"/>
        <v>8366000</v>
      </c>
      <c r="E43" s="5">
        <f t="shared" si="31"/>
        <v>0</v>
      </c>
      <c r="F43" s="5">
        <f t="shared" si="31"/>
        <v>8366000</v>
      </c>
      <c r="G43" s="5">
        <f t="shared" si="31"/>
        <v>8366000</v>
      </c>
      <c r="H43" s="5">
        <f t="shared" si="31"/>
        <v>38673000</v>
      </c>
      <c r="I43" s="5">
        <f t="shared" si="31"/>
        <v>39366000</v>
      </c>
      <c r="J43" s="5">
        <f t="shared" si="31"/>
        <v>40024000</v>
      </c>
    </row>
    <row r="44" spans="1:10" ht="26.25">
      <c r="A44" s="7" t="s">
        <v>195</v>
      </c>
      <c r="B44" s="4" t="s">
        <v>50</v>
      </c>
      <c r="C44" s="5">
        <f t="shared" si="31"/>
        <v>0</v>
      </c>
      <c r="D44" s="5">
        <f t="shared" si="31"/>
        <v>8366000</v>
      </c>
      <c r="E44" s="5">
        <f t="shared" si="31"/>
        <v>0</v>
      </c>
      <c r="F44" s="5">
        <f t="shared" si="31"/>
        <v>8366000</v>
      </c>
      <c r="G44" s="5">
        <f t="shared" si="31"/>
        <v>8366000</v>
      </c>
      <c r="H44" s="5">
        <f t="shared" si="31"/>
        <v>38673000</v>
      </c>
      <c r="I44" s="5">
        <f t="shared" si="31"/>
        <v>39366000</v>
      </c>
      <c r="J44" s="5">
        <f t="shared" si="31"/>
        <v>40024000</v>
      </c>
    </row>
    <row r="45" spans="1:10" ht="66">
      <c r="A45" s="7" t="s">
        <v>196</v>
      </c>
      <c r="B45" s="4" t="s">
        <v>197</v>
      </c>
      <c r="C45" s="5">
        <f>C48+C50+C51+C52+C46+C49</f>
        <v>0</v>
      </c>
      <c r="D45" s="5">
        <f>D48+D50+D51+D52+D46+D49</f>
        <v>8366000</v>
      </c>
      <c r="E45" s="5">
        <f aca="true" t="shared" si="32" ref="E45:J45">E48+E50+E51+E52+E46+E49</f>
        <v>0</v>
      </c>
      <c r="F45" s="5">
        <f>F48+F50+F51+F52+F46+F49</f>
        <v>8366000</v>
      </c>
      <c r="G45" s="5">
        <f t="shared" si="32"/>
        <v>8366000</v>
      </c>
      <c r="H45" s="5">
        <f t="shared" si="32"/>
        <v>38673000</v>
      </c>
      <c r="I45" s="5">
        <f t="shared" si="32"/>
        <v>39366000</v>
      </c>
      <c r="J45" s="5">
        <f t="shared" si="32"/>
        <v>40024000</v>
      </c>
    </row>
    <row r="46" spans="1:10" ht="26.25">
      <c r="A46" s="7" t="s">
        <v>364</v>
      </c>
      <c r="B46" s="4" t="s">
        <v>365</v>
      </c>
      <c r="C46" s="5">
        <f>C47</f>
        <v>0</v>
      </c>
      <c r="D46" s="5">
        <f aca="true" t="shared" si="33" ref="D46:J46">D47</f>
        <v>0</v>
      </c>
      <c r="E46" s="5">
        <f t="shared" si="33"/>
        <v>0</v>
      </c>
      <c r="F46" s="5">
        <f t="shared" si="33"/>
        <v>0</v>
      </c>
      <c r="G46" s="5">
        <f t="shared" si="33"/>
        <v>0</v>
      </c>
      <c r="H46" s="5">
        <f t="shared" si="33"/>
        <v>311000</v>
      </c>
      <c r="I46" s="5">
        <f t="shared" si="33"/>
        <v>319000</v>
      </c>
      <c r="J46" s="5">
        <f t="shared" si="33"/>
        <v>327000</v>
      </c>
    </row>
    <row r="47" spans="1:10" ht="26.25">
      <c r="A47" s="7" t="s">
        <v>434</v>
      </c>
      <c r="B47" s="20">
        <v>42021601</v>
      </c>
      <c r="C47" s="5">
        <f>C537</f>
        <v>0</v>
      </c>
      <c r="D47" s="5">
        <f>D537</f>
        <v>0</v>
      </c>
      <c r="E47" s="5">
        <f aca="true" t="shared" si="34" ref="E47:J47">E537</f>
        <v>0</v>
      </c>
      <c r="F47" s="5">
        <f>F537</f>
        <v>0</v>
      </c>
      <c r="G47" s="5">
        <f t="shared" si="34"/>
        <v>0</v>
      </c>
      <c r="H47" s="5">
        <f t="shared" si="34"/>
        <v>311000</v>
      </c>
      <c r="I47" s="5">
        <f t="shared" si="34"/>
        <v>319000</v>
      </c>
      <c r="J47" s="5">
        <f t="shared" si="34"/>
        <v>327000</v>
      </c>
    </row>
    <row r="48" spans="1:10" ht="12.75">
      <c r="A48" s="7" t="s">
        <v>198</v>
      </c>
      <c r="B48" s="4" t="s">
        <v>199</v>
      </c>
      <c r="C48" s="5">
        <f aca="true" t="shared" si="35" ref="C48:F49">C371</f>
        <v>0</v>
      </c>
      <c r="D48" s="5">
        <f t="shared" si="35"/>
        <v>0</v>
      </c>
      <c r="E48" s="5">
        <f t="shared" si="35"/>
        <v>0</v>
      </c>
      <c r="F48" s="5">
        <f t="shared" si="35"/>
        <v>0</v>
      </c>
      <c r="G48" s="5">
        <f aca="true" t="shared" si="36" ref="G48:J49">G371</f>
        <v>0</v>
      </c>
      <c r="H48" s="5">
        <f t="shared" si="36"/>
        <v>1985000</v>
      </c>
      <c r="I48" s="5">
        <f t="shared" si="36"/>
        <v>2039000</v>
      </c>
      <c r="J48" s="5">
        <f t="shared" si="36"/>
        <v>2090000</v>
      </c>
    </row>
    <row r="49" spans="1:10" ht="12.75">
      <c r="A49" s="7" t="s">
        <v>384</v>
      </c>
      <c r="B49" s="4" t="s">
        <v>385</v>
      </c>
      <c r="C49" s="5">
        <f t="shared" si="35"/>
        <v>0</v>
      </c>
      <c r="D49" s="5">
        <f t="shared" si="35"/>
        <v>0</v>
      </c>
      <c r="E49" s="5">
        <f t="shared" si="35"/>
        <v>0</v>
      </c>
      <c r="F49" s="5">
        <f t="shared" si="35"/>
        <v>0</v>
      </c>
      <c r="G49" s="5">
        <f t="shared" si="36"/>
        <v>0</v>
      </c>
      <c r="H49" s="5">
        <f t="shared" si="36"/>
        <v>0</v>
      </c>
      <c r="I49" s="5">
        <f t="shared" si="36"/>
        <v>0</v>
      </c>
      <c r="J49" s="5">
        <f t="shared" si="36"/>
        <v>0</v>
      </c>
    </row>
    <row r="50" spans="1:10" ht="12.75">
      <c r="A50" s="7" t="s">
        <v>200</v>
      </c>
      <c r="B50" s="4" t="s">
        <v>201</v>
      </c>
      <c r="C50" s="5">
        <f aca="true" t="shared" si="37" ref="C50:F51">C538</f>
        <v>0</v>
      </c>
      <c r="D50" s="5">
        <f t="shared" si="37"/>
        <v>5995000</v>
      </c>
      <c r="E50" s="5">
        <f t="shared" si="37"/>
        <v>0</v>
      </c>
      <c r="F50" s="5">
        <f t="shared" si="37"/>
        <v>5995000</v>
      </c>
      <c r="G50" s="5">
        <f aca="true" t="shared" si="38" ref="G50:J51">G538</f>
        <v>5995000</v>
      </c>
      <c r="H50" s="5">
        <f t="shared" si="38"/>
        <v>31010000</v>
      </c>
      <c r="I50" s="5">
        <f t="shared" si="38"/>
        <v>31577000</v>
      </c>
      <c r="J50" s="5">
        <f t="shared" si="38"/>
        <v>32116000</v>
      </c>
    </row>
    <row r="51" spans="1:10" ht="39">
      <c r="A51" s="7" t="s">
        <v>202</v>
      </c>
      <c r="B51" s="4" t="s">
        <v>203</v>
      </c>
      <c r="C51" s="5">
        <f t="shared" si="37"/>
        <v>0</v>
      </c>
      <c r="D51" s="5">
        <f t="shared" si="37"/>
        <v>2371000</v>
      </c>
      <c r="E51" s="5">
        <f t="shared" si="37"/>
        <v>0</v>
      </c>
      <c r="F51" s="5">
        <f t="shared" si="37"/>
        <v>2371000</v>
      </c>
      <c r="G51" s="5">
        <f t="shared" si="38"/>
        <v>2371000</v>
      </c>
      <c r="H51" s="5">
        <f t="shared" si="38"/>
        <v>5332000</v>
      </c>
      <c r="I51" s="5">
        <f t="shared" si="38"/>
        <v>5395000</v>
      </c>
      <c r="J51" s="5">
        <f t="shared" si="38"/>
        <v>5455000</v>
      </c>
    </row>
    <row r="52" spans="1:10" ht="26.25">
      <c r="A52" s="7" t="s">
        <v>204</v>
      </c>
      <c r="B52" s="4" t="s">
        <v>205</v>
      </c>
      <c r="C52" s="5">
        <f>C373</f>
        <v>0</v>
      </c>
      <c r="D52" s="5">
        <f>D373</f>
        <v>0</v>
      </c>
      <c r="E52" s="5">
        <f aca="true" t="shared" si="39" ref="E52:J52">E373</f>
        <v>0</v>
      </c>
      <c r="F52" s="5">
        <f>F373</f>
        <v>0</v>
      </c>
      <c r="G52" s="5">
        <f t="shared" si="39"/>
        <v>0</v>
      </c>
      <c r="H52" s="5">
        <f t="shared" si="39"/>
        <v>35000</v>
      </c>
      <c r="I52" s="5">
        <f t="shared" si="39"/>
        <v>36000</v>
      </c>
      <c r="J52" s="5">
        <f t="shared" si="39"/>
        <v>36000</v>
      </c>
    </row>
    <row r="53" spans="1:10" ht="12.75">
      <c r="A53" s="7" t="s">
        <v>408</v>
      </c>
      <c r="B53" s="4" t="s">
        <v>409</v>
      </c>
      <c r="C53" s="5"/>
      <c r="D53" s="5"/>
      <c r="E53" s="5"/>
      <c r="F53" s="5"/>
      <c r="G53" s="5"/>
      <c r="H53" s="5"/>
      <c r="I53" s="5"/>
      <c r="J53" s="5"/>
    </row>
    <row r="54" spans="1:10" ht="12.75">
      <c r="A54" s="7" t="s">
        <v>206</v>
      </c>
      <c r="B54" s="4" t="s">
        <v>207</v>
      </c>
      <c r="C54" s="5">
        <f>C55</f>
        <v>0</v>
      </c>
      <c r="D54" s="5">
        <f aca="true" t="shared" si="40" ref="D54:J54">D55</f>
        <v>0</v>
      </c>
      <c r="E54" s="5">
        <f t="shared" si="40"/>
        <v>0</v>
      </c>
      <c r="F54" s="5">
        <f t="shared" si="40"/>
        <v>0</v>
      </c>
      <c r="G54" s="5">
        <f t="shared" si="40"/>
        <v>0</v>
      </c>
      <c r="H54" s="5">
        <f t="shared" si="40"/>
        <v>0</v>
      </c>
      <c r="I54" s="5">
        <f t="shared" si="40"/>
        <v>0</v>
      </c>
      <c r="J54" s="5">
        <f t="shared" si="40"/>
        <v>0</v>
      </c>
    </row>
    <row r="55" spans="1:10" ht="26.25">
      <c r="A55" s="7" t="s">
        <v>208</v>
      </c>
      <c r="B55" s="4" t="s">
        <v>209</v>
      </c>
      <c r="C55" s="5">
        <f>C541</f>
        <v>0</v>
      </c>
      <c r="D55" s="5">
        <f>D541</f>
        <v>0</v>
      </c>
      <c r="E55" s="5">
        <f aca="true" t="shared" si="41" ref="E55:J55">E541</f>
        <v>0</v>
      </c>
      <c r="F55" s="5">
        <f>F541</f>
        <v>0</v>
      </c>
      <c r="G55" s="5">
        <f t="shared" si="41"/>
        <v>0</v>
      </c>
      <c r="H55" s="5">
        <f t="shared" si="41"/>
        <v>0</v>
      </c>
      <c r="I55" s="5">
        <f t="shared" si="41"/>
        <v>0</v>
      </c>
      <c r="J55" s="5">
        <f t="shared" si="41"/>
        <v>0</v>
      </c>
    </row>
    <row r="56" spans="1:12" ht="39">
      <c r="A56" s="7" t="s">
        <v>210</v>
      </c>
      <c r="B56" s="4" t="s">
        <v>211</v>
      </c>
      <c r="C56" s="5">
        <f>C57+C61</f>
        <v>0</v>
      </c>
      <c r="D56" s="5">
        <f>D57+D61</f>
        <v>69774000</v>
      </c>
      <c r="E56" s="5">
        <f aca="true" t="shared" si="42" ref="E56:J56">E57+E61</f>
        <v>0</v>
      </c>
      <c r="F56" s="5">
        <f>F57+F61</f>
        <v>69774000</v>
      </c>
      <c r="G56" s="5">
        <f t="shared" si="42"/>
        <v>69774000</v>
      </c>
      <c r="H56" s="5">
        <f t="shared" si="42"/>
        <v>149571000</v>
      </c>
      <c r="I56" s="5">
        <f t="shared" si="42"/>
        <v>153957000</v>
      </c>
      <c r="J56" s="5">
        <f t="shared" si="42"/>
        <v>158131000</v>
      </c>
      <c r="L56" s="12"/>
    </row>
    <row r="57" spans="1:10" ht="26.25">
      <c r="A57" s="7" t="s">
        <v>212</v>
      </c>
      <c r="B57" s="4" t="s">
        <v>213</v>
      </c>
      <c r="C57" s="5">
        <f>C58+C59+C60</f>
        <v>0</v>
      </c>
      <c r="D57" s="5">
        <f>D58+D59+D60</f>
        <v>67684000</v>
      </c>
      <c r="E57" s="5">
        <f aca="true" t="shared" si="43" ref="E57:J57">E58+E59+E60</f>
        <v>0</v>
      </c>
      <c r="F57" s="5">
        <f>F58+F59+F60</f>
        <v>67684000</v>
      </c>
      <c r="G57" s="5">
        <f t="shared" si="43"/>
        <v>67684000</v>
      </c>
      <c r="H57" s="5">
        <f t="shared" si="43"/>
        <v>147073000</v>
      </c>
      <c r="I57" s="5">
        <f t="shared" si="43"/>
        <v>151392000</v>
      </c>
      <c r="J57" s="5">
        <f t="shared" si="43"/>
        <v>155502000</v>
      </c>
    </row>
    <row r="58" spans="1:10" ht="12.75">
      <c r="A58" s="7" t="s">
        <v>214</v>
      </c>
      <c r="B58" s="4" t="s">
        <v>215</v>
      </c>
      <c r="C58" s="5">
        <f>C544</f>
        <v>0</v>
      </c>
      <c r="D58" s="5">
        <f aca="true" t="shared" si="44" ref="D58:F60">D544</f>
        <v>26214000</v>
      </c>
      <c r="E58" s="5">
        <f t="shared" si="44"/>
        <v>0</v>
      </c>
      <c r="F58" s="5">
        <f t="shared" si="44"/>
        <v>26214000</v>
      </c>
      <c r="G58" s="5">
        <f aca="true" t="shared" si="45" ref="G58:J60">G544</f>
        <v>26214000</v>
      </c>
      <c r="H58" s="5">
        <f t="shared" si="45"/>
        <v>39269000</v>
      </c>
      <c r="I58" s="5">
        <f t="shared" si="45"/>
        <v>39654000</v>
      </c>
      <c r="J58" s="5">
        <f t="shared" si="45"/>
        <v>40020000</v>
      </c>
    </row>
    <row r="59" spans="1:12" ht="12.75">
      <c r="A59" s="7" t="s">
        <v>391</v>
      </c>
      <c r="B59" s="4" t="s">
        <v>393</v>
      </c>
      <c r="C59" s="5">
        <f>C545</f>
        <v>0</v>
      </c>
      <c r="D59" s="5">
        <f t="shared" si="44"/>
        <v>0</v>
      </c>
      <c r="E59" s="5">
        <f t="shared" si="44"/>
        <v>0</v>
      </c>
      <c r="F59" s="5">
        <f t="shared" si="44"/>
        <v>0</v>
      </c>
      <c r="G59" s="5">
        <f t="shared" si="45"/>
        <v>0</v>
      </c>
      <c r="H59" s="5">
        <f t="shared" si="45"/>
        <v>241000</v>
      </c>
      <c r="I59" s="5">
        <f t="shared" si="45"/>
        <v>248000</v>
      </c>
      <c r="J59" s="5">
        <f t="shared" si="45"/>
        <v>254000</v>
      </c>
      <c r="L59" s="12"/>
    </row>
    <row r="60" spans="1:10" ht="12.75">
      <c r="A60" s="7" t="s">
        <v>410</v>
      </c>
      <c r="B60" s="4" t="s">
        <v>411</v>
      </c>
      <c r="C60" s="5">
        <f>C546</f>
        <v>0</v>
      </c>
      <c r="D60" s="5">
        <f t="shared" si="44"/>
        <v>41470000</v>
      </c>
      <c r="E60" s="5">
        <f t="shared" si="44"/>
        <v>0</v>
      </c>
      <c r="F60" s="5">
        <f t="shared" si="44"/>
        <v>41470000</v>
      </c>
      <c r="G60" s="5">
        <f t="shared" si="45"/>
        <v>41470000</v>
      </c>
      <c r="H60" s="5">
        <f t="shared" si="45"/>
        <v>107563000</v>
      </c>
      <c r="I60" s="5">
        <f t="shared" si="45"/>
        <v>111490000</v>
      </c>
      <c r="J60" s="5">
        <f t="shared" si="45"/>
        <v>115228000</v>
      </c>
    </row>
    <row r="61" spans="1:10" ht="12.75">
      <c r="A61" s="7" t="s">
        <v>216</v>
      </c>
      <c r="B61" s="4" t="s">
        <v>217</v>
      </c>
      <c r="C61" s="5">
        <f>C62+C63</f>
        <v>0</v>
      </c>
      <c r="D61" s="5">
        <f>D62+D63</f>
        <v>2090000</v>
      </c>
      <c r="E61" s="5">
        <f aca="true" t="shared" si="46" ref="E61:J61">E62+E63</f>
        <v>0</v>
      </c>
      <c r="F61" s="5">
        <f>F62+F63</f>
        <v>2090000</v>
      </c>
      <c r="G61" s="5">
        <f t="shared" si="46"/>
        <v>2090000</v>
      </c>
      <c r="H61" s="5">
        <f t="shared" si="46"/>
        <v>2498000</v>
      </c>
      <c r="I61" s="5">
        <f t="shared" si="46"/>
        <v>2565000</v>
      </c>
      <c r="J61" s="5">
        <f t="shared" si="46"/>
        <v>2629000</v>
      </c>
    </row>
    <row r="62" spans="1:10" ht="12.75">
      <c r="A62" s="7" t="s">
        <v>214</v>
      </c>
      <c r="B62" s="4" t="s">
        <v>218</v>
      </c>
      <c r="C62" s="5">
        <f aca="true" t="shared" si="47" ref="C62:F63">C548</f>
        <v>0</v>
      </c>
      <c r="D62" s="5">
        <f t="shared" si="47"/>
        <v>0</v>
      </c>
      <c r="E62" s="5">
        <f t="shared" si="47"/>
        <v>0</v>
      </c>
      <c r="F62" s="5">
        <f t="shared" si="47"/>
        <v>0</v>
      </c>
      <c r="G62" s="5">
        <f aca="true" t="shared" si="48" ref="G62:J63">G548</f>
        <v>0</v>
      </c>
      <c r="H62" s="5">
        <f t="shared" si="48"/>
        <v>2079000</v>
      </c>
      <c r="I62" s="5">
        <f t="shared" si="48"/>
        <v>2135000</v>
      </c>
      <c r="J62" s="5">
        <f t="shared" si="48"/>
        <v>2188000</v>
      </c>
    </row>
    <row r="63" spans="1:10" ht="12.75">
      <c r="A63" s="7" t="s">
        <v>391</v>
      </c>
      <c r="B63" s="4" t="s">
        <v>392</v>
      </c>
      <c r="C63" s="5">
        <f t="shared" si="47"/>
        <v>0</v>
      </c>
      <c r="D63" s="5">
        <f t="shared" si="47"/>
        <v>2090000</v>
      </c>
      <c r="E63" s="5">
        <f t="shared" si="47"/>
        <v>0</v>
      </c>
      <c r="F63" s="5">
        <f t="shared" si="47"/>
        <v>2090000</v>
      </c>
      <c r="G63" s="5">
        <f t="shared" si="48"/>
        <v>2090000</v>
      </c>
      <c r="H63" s="5">
        <f t="shared" si="48"/>
        <v>419000</v>
      </c>
      <c r="I63" s="5">
        <f t="shared" si="48"/>
        <v>430000</v>
      </c>
      <c r="J63" s="5">
        <f t="shared" si="48"/>
        <v>441000</v>
      </c>
    </row>
    <row r="64" spans="1:10" ht="12.75">
      <c r="A64" s="7" t="s">
        <v>219</v>
      </c>
      <c r="B64" s="4" t="s">
        <v>220</v>
      </c>
      <c r="C64" s="5">
        <f>C88+C107+C115+C125+C141+C165+C208+C250+C257+C276+C281+C317+C66</f>
        <v>0</v>
      </c>
      <c r="D64" s="5">
        <f>D88+D107+D115+D125+D141+D165+D208+D250+D257+D276+D281+D317+D66</f>
        <v>508981000</v>
      </c>
      <c r="E64" s="5">
        <f aca="true" t="shared" si="49" ref="E64:J64">E88+E107+E115+E125+E141+E165+E208+E250+E257+E276+E281+E317+E66</f>
        <v>7733000</v>
      </c>
      <c r="F64" s="5">
        <f>F88+F107+F115+F125+F141+F165+F208+F250+F257+F276+F281+F317+F66</f>
        <v>516714000</v>
      </c>
      <c r="G64" s="5">
        <f t="shared" si="49"/>
        <v>506359000</v>
      </c>
      <c r="H64" s="5">
        <f t="shared" si="49"/>
        <v>544708000</v>
      </c>
      <c r="I64" s="5">
        <f t="shared" si="49"/>
        <v>540480000</v>
      </c>
      <c r="J64" s="5">
        <f t="shared" si="49"/>
        <v>550929000</v>
      </c>
    </row>
    <row r="65" spans="1:10" ht="12.75">
      <c r="A65" s="7" t="s">
        <v>302</v>
      </c>
      <c r="B65" s="4" t="s">
        <v>303</v>
      </c>
      <c r="C65" s="5">
        <f>C66+C88+C107</f>
        <v>0</v>
      </c>
      <c r="D65" s="5">
        <f>D66+D88+D107</f>
        <v>54107000</v>
      </c>
      <c r="E65" s="5">
        <f aca="true" t="shared" si="50" ref="E65:J65">E66+E88+E107</f>
        <v>7188000</v>
      </c>
      <c r="F65" s="5">
        <f>F66+F88+F107</f>
        <v>61295000</v>
      </c>
      <c r="G65" s="5">
        <f t="shared" si="50"/>
        <v>54107000</v>
      </c>
      <c r="H65" s="5">
        <f t="shared" si="50"/>
        <v>48451000</v>
      </c>
      <c r="I65" s="5">
        <f t="shared" si="50"/>
        <v>49758000</v>
      </c>
      <c r="J65" s="5">
        <f t="shared" si="50"/>
        <v>51006000</v>
      </c>
    </row>
    <row r="66" spans="1:10" ht="12.75">
      <c r="A66" s="7" t="s">
        <v>304</v>
      </c>
      <c r="B66" s="4" t="s">
        <v>278</v>
      </c>
      <c r="C66" s="5">
        <f>C67+C72</f>
        <v>0</v>
      </c>
      <c r="D66" s="5">
        <f>D67+D72</f>
        <v>41555000</v>
      </c>
      <c r="E66" s="5">
        <f aca="true" t="shared" si="51" ref="E66:J66">E67+E72</f>
        <v>7188000</v>
      </c>
      <c r="F66" s="5">
        <f>F67+F72</f>
        <v>48743000</v>
      </c>
      <c r="G66" s="5">
        <f t="shared" si="51"/>
        <v>41555000</v>
      </c>
      <c r="H66" s="5">
        <f t="shared" si="51"/>
        <v>34484000</v>
      </c>
      <c r="I66" s="5">
        <f t="shared" si="51"/>
        <v>35412000</v>
      </c>
      <c r="J66" s="5">
        <f t="shared" si="51"/>
        <v>36302000</v>
      </c>
    </row>
    <row r="67" spans="1:10" ht="12.75">
      <c r="A67" s="7" t="s">
        <v>221</v>
      </c>
      <c r="B67" s="4" t="s">
        <v>222</v>
      </c>
      <c r="C67" s="5">
        <f>C68+C69+C70</f>
        <v>0</v>
      </c>
      <c r="D67" s="5">
        <f>D68+D69+D70</f>
        <v>33693000</v>
      </c>
      <c r="E67" s="5">
        <f aca="true" t="shared" si="52" ref="E67:J67">E68+E69+E70</f>
        <v>188000</v>
      </c>
      <c r="F67" s="5">
        <f>F68+F69+F70</f>
        <v>33881000</v>
      </c>
      <c r="G67" s="5">
        <f t="shared" si="52"/>
        <v>33693000</v>
      </c>
      <c r="H67" s="5">
        <f t="shared" si="52"/>
        <v>31618000</v>
      </c>
      <c r="I67" s="5">
        <f t="shared" si="52"/>
        <v>32469000</v>
      </c>
      <c r="J67" s="5">
        <f t="shared" si="52"/>
        <v>33285000</v>
      </c>
    </row>
    <row r="68" spans="1:10" ht="12.75">
      <c r="A68" s="7" t="s">
        <v>78</v>
      </c>
      <c r="B68" s="4" t="s">
        <v>79</v>
      </c>
      <c r="C68" s="5">
        <f aca="true" t="shared" si="53" ref="C68:F69">C379</f>
        <v>0</v>
      </c>
      <c r="D68" s="5">
        <f t="shared" si="53"/>
        <v>22000000</v>
      </c>
      <c r="E68" s="5">
        <f t="shared" si="53"/>
        <v>0</v>
      </c>
      <c r="F68" s="5">
        <f t="shared" si="53"/>
        <v>22000000</v>
      </c>
      <c r="G68" s="5">
        <f aca="true" t="shared" si="54" ref="G68:J69">G379</f>
        <v>22000000</v>
      </c>
      <c r="H68" s="5">
        <f t="shared" si="54"/>
        <v>21555000</v>
      </c>
      <c r="I68" s="5">
        <f t="shared" si="54"/>
        <v>22136000</v>
      </c>
      <c r="J68" s="5">
        <f t="shared" si="54"/>
        <v>22690000</v>
      </c>
    </row>
    <row r="69" spans="1:10" ht="26.25">
      <c r="A69" s="7" t="s">
        <v>80</v>
      </c>
      <c r="B69" s="4" t="s">
        <v>81</v>
      </c>
      <c r="C69" s="5">
        <f t="shared" si="53"/>
        <v>0</v>
      </c>
      <c r="D69" s="5">
        <f t="shared" si="53"/>
        <v>11193000</v>
      </c>
      <c r="E69" s="5">
        <f t="shared" si="53"/>
        <v>188000</v>
      </c>
      <c r="F69" s="5">
        <f t="shared" si="53"/>
        <v>11381000</v>
      </c>
      <c r="G69" s="5">
        <f t="shared" si="54"/>
        <v>11193000</v>
      </c>
      <c r="H69" s="5">
        <f t="shared" si="54"/>
        <v>9879000</v>
      </c>
      <c r="I69" s="5">
        <f t="shared" si="54"/>
        <v>10144000</v>
      </c>
      <c r="J69" s="5">
        <f t="shared" si="54"/>
        <v>10401000</v>
      </c>
    </row>
    <row r="70" spans="1:10" ht="26.25">
      <c r="A70" s="7" t="s">
        <v>82</v>
      </c>
      <c r="B70" s="4" t="s">
        <v>83</v>
      </c>
      <c r="C70" s="5">
        <f>C71</f>
        <v>0</v>
      </c>
      <c r="D70" s="5">
        <f aca="true" t="shared" si="55" ref="D70:J70">D71</f>
        <v>500000</v>
      </c>
      <c r="E70" s="5">
        <f t="shared" si="55"/>
        <v>0</v>
      </c>
      <c r="F70" s="5">
        <f t="shared" si="55"/>
        <v>500000</v>
      </c>
      <c r="G70" s="5">
        <f t="shared" si="55"/>
        <v>500000</v>
      </c>
      <c r="H70" s="5">
        <f t="shared" si="55"/>
        <v>184000</v>
      </c>
      <c r="I70" s="5">
        <f t="shared" si="55"/>
        <v>189000</v>
      </c>
      <c r="J70" s="5">
        <f t="shared" si="55"/>
        <v>194000</v>
      </c>
    </row>
    <row r="71" spans="1:10" ht="12.75">
      <c r="A71" s="7" t="s">
        <v>86</v>
      </c>
      <c r="B71" s="4" t="s">
        <v>87</v>
      </c>
      <c r="C71" s="5">
        <f>C382</f>
        <v>0</v>
      </c>
      <c r="D71" s="5">
        <f>D382</f>
        <v>500000</v>
      </c>
      <c r="E71" s="5">
        <f aca="true" t="shared" si="56" ref="E71:J71">E382</f>
        <v>0</v>
      </c>
      <c r="F71" s="5">
        <f>F382</f>
        <v>500000</v>
      </c>
      <c r="G71" s="5">
        <f t="shared" si="56"/>
        <v>500000</v>
      </c>
      <c r="H71" s="5">
        <f t="shared" si="56"/>
        <v>184000</v>
      </c>
      <c r="I71" s="5">
        <f t="shared" si="56"/>
        <v>189000</v>
      </c>
      <c r="J71" s="5">
        <f t="shared" si="56"/>
        <v>194000</v>
      </c>
    </row>
    <row r="72" spans="1:10" ht="12.75">
      <c r="A72" s="7" t="s">
        <v>274</v>
      </c>
      <c r="B72" s="4" t="s">
        <v>89</v>
      </c>
      <c r="C72" s="5">
        <f>C73+C81</f>
        <v>0</v>
      </c>
      <c r="D72" s="5">
        <f>D73+D81</f>
        <v>7862000</v>
      </c>
      <c r="E72" s="5">
        <f aca="true" t="shared" si="57" ref="E72:J72">E73+E81</f>
        <v>7000000</v>
      </c>
      <c r="F72" s="5">
        <f>F73+F81</f>
        <v>14862000</v>
      </c>
      <c r="G72" s="5">
        <f t="shared" si="57"/>
        <v>7862000</v>
      </c>
      <c r="H72" s="5">
        <f t="shared" si="57"/>
        <v>2866000</v>
      </c>
      <c r="I72" s="5">
        <f t="shared" si="57"/>
        <v>2943000</v>
      </c>
      <c r="J72" s="5">
        <f t="shared" si="57"/>
        <v>3017000</v>
      </c>
    </row>
    <row r="73" spans="1:10" ht="39">
      <c r="A73" s="7" t="s">
        <v>90</v>
      </c>
      <c r="B73" s="4" t="s">
        <v>91</v>
      </c>
      <c r="C73" s="5">
        <f>C74+C77</f>
        <v>0</v>
      </c>
      <c r="D73" s="5">
        <f>D74+D77</f>
        <v>43000</v>
      </c>
      <c r="E73" s="5">
        <f aca="true" t="shared" si="58" ref="E73:J73">E74+E77</f>
        <v>0</v>
      </c>
      <c r="F73" s="5">
        <f>F74+F77</f>
        <v>43000</v>
      </c>
      <c r="G73" s="5">
        <f t="shared" si="58"/>
        <v>43000</v>
      </c>
      <c r="H73" s="5">
        <f t="shared" si="58"/>
        <v>2038000</v>
      </c>
      <c r="I73" s="5">
        <f t="shared" si="58"/>
        <v>2092000</v>
      </c>
      <c r="J73" s="5">
        <f t="shared" si="58"/>
        <v>2145000</v>
      </c>
    </row>
    <row r="74" spans="1:10" ht="26.25">
      <c r="A74" s="7" t="s">
        <v>92</v>
      </c>
      <c r="B74" s="4" t="s">
        <v>93</v>
      </c>
      <c r="C74" s="5">
        <f>C75+C76</f>
        <v>0</v>
      </c>
      <c r="D74" s="5">
        <f>D75+D76</f>
        <v>0</v>
      </c>
      <c r="E74" s="5">
        <f aca="true" t="shared" si="59" ref="E74:J74">E75+E76</f>
        <v>0</v>
      </c>
      <c r="F74" s="5">
        <f>F75+F76</f>
        <v>0</v>
      </c>
      <c r="G74" s="5">
        <f t="shared" si="59"/>
        <v>0</v>
      </c>
      <c r="H74" s="5">
        <f t="shared" si="59"/>
        <v>0</v>
      </c>
      <c r="I74" s="5">
        <f t="shared" si="59"/>
        <v>0</v>
      </c>
      <c r="J74" s="5">
        <f t="shared" si="59"/>
        <v>0</v>
      </c>
    </row>
    <row r="75" spans="1:10" ht="12.75">
      <c r="A75" s="7" t="s">
        <v>94</v>
      </c>
      <c r="B75" s="4" t="s">
        <v>95</v>
      </c>
      <c r="C75" s="5">
        <f aca="true" t="shared" si="60" ref="C75:F76">C556</f>
        <v>0</v>
      </c>
      <c r="D75" s="5">
        <f t="shared" si="60"/>
        <v>0</v>
      </c>
      <c r="E75" s="5">
        <f t="shared" si="60"/>
        <v>0</v>
      </c>
      <c r="F75" s="5">
        <f t="shared" si="60"/>
        <v>0</v>
      </c>
      <c r="G75" s="5">
        <f aca="true" t="shared" si="61" ref="G75:J76">G556</f>
        <v>0</v>
      </c>
      <c r="H75" s="5">
        <f t="shared" si="61"/>
        <v>0</v>
      </c>
      <c r="I75" s="5">
        <f t="shared" si="61"/>
        <v>0</v>
      </c>
      <c r="J75" s="5">
        <f t="shared" si="61"/>
        <v>0</v>
      </c>
    </row>
    <row r="76" spans="1:10" ht="12.75">
      <c r="A76" s="7" t="s">
        <v>96</v>
      </c>
      <c r="B76" s="4" t="s">
        <v>97</v>
      </c>
      <c r="C76" s="5">
        <f t="shared" si="60"/>
        <v>0</v>
      </c>
      <c r="D76" s="5">
        <f t="shared" si="60"/>
        <v>0</v>
      </c>
      <c r="E76" s="5">
        <f t="shared" si="60"/>
        <v>0</v>
      </c>
      <c r="F76" s="5">
        <f t="shared" si="60"/>
        <v>0</v>
      </c>
      <c r="G76" s="5">
        <f t="shared" si="61"/>
        <v>0</v>
      </c>
      <c r="H76" s="5">
        <f t="shared" si="61"/>
        <v>0</v>
      </c>
      <c r="I76" s="5">
        <f t="shared" si="61"/>
        <v>0</v>
      </c>
      <c r="J76" s="5">
        <f t="shared" si="61"/>
        <v>0</v>
      </c>
    </row>
    <row r="77" spans="1:10" ht="12.75">
      <c r="A77" s="7" t="s">
        <v>298</v>
      </c>
      <c r="B77" s="4" t="s">
        <v>299</v>
      </c>
      <c r="C77" s="5">
        <f>C78+C79+C80</f>
        <v>0</v>
      </c>
      <c r="D77" s="5">
        <f>D78+D79+D80</f>
        <v>43000</v>
      </c>
      <c r="E77" s="5">
        <f aca="true" t="shared" si="62" ref="E77:J77">E78+E79+E80</f>
        <v>0</v>
      </c>
      <c r="F77" s="5">
        <f>F78+F79+F80</f>
        <v>43000</v>
      </c>
      <c r="G77" s="5">
        <f t="shared" si="62"/>
        <v>43000</v>
      </c>
      <c r="H77" s="5">
        <f t="shared" si="62"/>
        <v>2038000</v>
      </c>
      <c r="I77" s="5">
        <f t="shared" si="62"/>
        <v>2092000</v>
      </c>
      <c r="J77" s="5">
        <f t="shared" si="62"/>
        <v>2145000</v>
      </c>
    </row>
    <row r="78" spans="1:10" ht="12.75">
      <c r="A78" s="7" t="s">
        <v>94</v>
      </c>
      <c r="B78" s="4" t="s">
        <v>300</v>
      </c>
      <c r="C78" s="5">
        <f>C559</f>
        <v>0</v>
      </c>
      <c r="D78" s="5">
        <f aca="true" t="shared" si="63" ref="D78:F80">D559</f>
        <v>7000</v>
      </c>
      <c r="E78" s="5">
        <f t="shared" si="63"/>
        <v>0</v>
      </c>
      <c r="F78" s="5">
        <f t="shared" si="63"/>
        <v>7000</v>
      </c>
      <c r="G78" s="5">
        <f aca="true" t="shared" si="64" ref="G78:J80">G559</f>
        <v>7000</v>
      </c>
      <c r="H78" s="5">
        <f t="shared" si="64"/>
        <v>302000</v>
      </c>
      <c r="I78" s="5">
        <f t="shared" si="64"/>
        <v>310000</v>
      </c>
      <c r="J78" s="5">
        <f t="shared" si="64"/>
        <v>318000</v>
      </c>
    </row>
    <row r="79" spans="1:10" ht="12.75">
      <c r="A79" s="7" t="s">
        <v>96</v>
      </c>
      <c r="B79" s="4" t="s">
        <v>301</v>
      </c>
      <c r="C79" s="5">
        <f>C560</f>
        <v>0</v>
      </c>
      <c r="D79" s="5">
        <f t="shared" si="63"/>
        <v>36000</v>
      </c>
      <c r="E79" s="5">
        <f t="shared" si="63"/>
        <v>0</v>
      </c>
      <c r="F79" s="5">
        <f t="shared" si="63"/>
        <v>36000</v>
      </c>
      <c r="G79" s="5">
        <f t="shared" si="64"/>
        <v>36000</v>
      </c>
      <c r="H79" s="5">
        <f t="shared" si="64"/>
        <v>1712000</v>
      </c>
      <c r="I79" s="5">
        <f t="shared" si="64"/>
        <v>1758000</v>
      </c>
      <c r="J79" s="5">
        <f t="shared" si="64"/>
        <v>1802000</v>
      </c>
    </row>
    <row r="80" spans="1:10" ht="12.75">
      <c r="A80" s="7" t="s">
        <v>295</v>
      </c>
      <c r="B80" s="4" t="s">
        <v>397</v>
      </c>
      <c r="C80" s="5">
        <f>C561</f>
        <v>0</v>
      </c>
      <c r="D80" s="5">
        <f t="shared" si="63"/>
        <v>0</v>
      </c>
      <c r="E80" s="5">
        <f t="shared" si="63"/>
        <v>0</v>
      </c>
      <c r="F80" s="5">
        <f t="shared" si="63"/>
        <v>0</v>
      </c>
      <c r="G80" s="5">
        <f t="shared" si="64"/>
        <v>0</v>
      </c>
      <c r="H80" s="5">
        <f t="shared" si="64"/>
        <v>24000</v>
      </c>
      <c r="I80" s="5">
        <f t="shared" si="64"/>
        <v>24000</v>
      </c>
      <c r="J80" s="5">
        <f t="shared" si="64"/>
        <v>25000</v>
      </c>
    </row>
    <row r="81" spans="1:10" ht="12.75">
      <c r="A81" s="7" t="s">
        <v>98</v>
      </c>
      <c r="B81" s="4" t="s">
        <v>99</v>
      </c>
      <c r="C81" s="5">
        <f aca="true" t="shared" si="65" ref="C81:J82">C82</f>
        <v>0</v>
      </c>
      <c r="D81" s="5">
        <f t="shared" si="65"/>
        <v>7819000</v>
      </c>
      <c r="E81" s="5">
        <f t="shared" si="65"/>
        <v>7000000</v>
      </c>
      <c r="F81" s="5">
        <f t="shared" si="65"/>
        <v>14819000</v>
      </c>
      <c r="G81" s="5">
        <f t="shared" si="65"/>
        <v>7819000</v>
      </c>
      <c r="H81" s="5">
        <f t="shared" si="65"/>
        <v>828000</v>
      </c>
      <c r="I81" s="5">
        <f t="shared" si="65"/>
        <v>851000</v>
      </c>
      <c r="J81" s="5">
        <f t="shared" si="65"/>
        <v>872000</v>
      </c>
    </row>
    <row r="82" spans="1:10" ht="12.75">
      <c r="A82" s="7" t="s">
        <v>100</v>
      </c>
      <c r="B82" s="4" t="s">
        <v>101</v>
      </c>
      <c r="C82" s="5">
        <f t="shared" si="65"/>
        <v>0</v>
      </c>
      <c r="D82" s="5">
        <f t="shared" si="65"/>
        <v>7819000</v>
      </c>
      <c r="E82" s="5">
        <f t="shared" si="65"/>
        <v>7000000</v>
      </c>
      <c r="F82" s="5">
        <f t="shared" si="65"/>
        <v>14819000</v>
      </c>
      <c r="G82" s="5">
        <f t="shared" si="65"/>
        <v>7819000</v>
      </c>
      <c r="H82" s="5">
        <f t="shared" si="65"/>
        <v>828000</v>
      </c>
      <c r="I82" s="5">
        <f t="shared" si="65"/>
        <v>851000</v>
      </c>
      <c r="J82" s="5">
        <f t="shared" si="65"/>
        <v>872000</v>
      </c>
    </row>
    <row r="83" spans="1:10" ht="12.75">
      <c r="A83" s="7" t="s">
        <v>102</v>
      </c>
      <c r="B83" s="4" t="s">
        <v>103</v>
      </c>
      <c r="C83" s="5">
        <f>C85</f>
        <v>0</v>
      </c>
      <c r="D83" s="5">
        <f>D85+D84</f>
        <v>7819000</v>
      </c>
      <c r="E83" s="5">
        <f>E85+E84</f>
        <v>7000000</v>
      </c>
      <c r="F83" s="5">
        <f>F85+F84</f>
        <v>14819000</v>
      </c>
      <c r="G83" s="5">
        <f>G85+G84</f>
        <v>7819000</v>
      </c>
      <c r="H83" s="5">
        <f>H85</f>
        <v>828000</v>
      </c>
      <c r="I83" s="5">
        <f>I85</f>
        <v>851000</v>
      </c>
      <c r="J83" s="5">
        <f>J85</f>
        <v>872000</v>
      </c>
    </row>
    <row r="84" spans="1:10" ht="12.75">
      <c r="A84" s="7" t="s">
        <v>108</v>
      </c>
      <c r="B84" s="4" t="s">
        <v>109</v>
      </c>
      <c r="C84" s="5"/>
      <c r="D84" s="5">
        <f>D565</f>
        <v>655000</v>
      </c>
      <c r="E84" s="5">
        <f>E565</f>
        <v>0</v>
      </c>
      <c r="F84" s="5">
        <f>F565</f>
        <v>655000</v>
      </c>
      <c r="G84" s="5">
        <v>655000</v>
      </c>
      <c r="H84" s="5"/>
      <c r="I84" s="5"/>
      <c r="J84" s="5"/>
    </row>
    <row r="85" spans="1:10" ht="12.75">
      <c r="A85" s="7" t="s">
        <v>110</v>
      </c>
      <c r="B85" s="4" t="s">
        <v>111</v>
      </c>
      <c r="C85" s="5">
        <f>C566</f>
        <v>0</v>
      </c>
      <c r="D85" s="5">
        <f>D566</f>
        <v>7164000</v>
      </c>
      <c r="E85" s="5">
        <f aca="true" t="shared" si="66" ref="E85:J85">E566</f>
        <v>7000000</v>
      </c>
      <c r="F85" s="5">
        <f>F566</f>
        <v>14164000</v>
      </c>
      <c r="G85" s="5">
        <f t="shared" si="66"/>
        <v>7164000</v>
      </c>
      <c r="H85" s="5">
        <f t="shared" si="66"/>
        <v>828000</v>
      </c>
      <c r="I85" s="5">
        <f t="shared" si="66"/>
        <v>851000</v>
      </c>
      <c r="J85" s="5">
        <f t="shared" si="66"/>
        <v>872000</v>
      </c>
    </row>
    <row r="86" spans="1:10" ht="12.75">
      <c r="A86" s="7" t="s">
        <v>495</v>
      </c>
      <c r="B86" s="4" t="s">
        <v>497</v>
      </c>
      <c r="C86" s="5"/>
      <c r="D86" s="5">
        <f aca="true" t="shared" si="67" ref="D86:J86">D87</f>
        <v>41555000</v>
      </c>
      <c r="E86" s="5">
        <f t="shared" si="67"/>
        <v>7000000</v>
      </c>
      <c r="F86" s="5">
        <f t="shared" si="67"/>
        <v>48555000</v>
      </c>
      <c r="G86" s="5">
        <f t="shared" si="67"/>
        <v>41555000</v>
      </c>
      <c r="H86" s="5">
        <f t="shared" si="67"/>
        <v>34484000</v>
      </c>
      <c r="I86" s="5">
        <f t="shared" si="67"/>
        <v>35412000</v>
      </c>
      <c r="J86" s="5">
        <f t="shared" si="67"/>
        <v>36302000</v>
      </c>
    </row>
    <row r="87" spans="1:10" ht="12.75">
      <c r="A87" s="7" t="s">
        <v>496</v>
      </c>
      <c r="B87" s="4" t="s">
        <v>498</v>
      </c>
      <c r="C87" s="5"/>
      <c r="D87" s="5">
        <f>D384+D568</f>
        <v>41555000</v>
      </c>
      <c r="E87" s="5">
        <f>E384+E568</f>
        <v>7000000</v>
      </c>
      <c r="F87" s="5">
        <f>F384+F568</f>
        <v>48555000</v>
      </c>
      <c r="G87" s="5">
        <f>G568+G384</f>
        <v>41555000</v>
      </c>
      <c r="H87" s="5">
        <f>H568+H384</f>
        <v>34484000</v>
      </c>
      <c r="I87" s="5">
        <f>I568+I384</f>
        <v>35412000</v>
      </c>
      <c r="J87" s="5">
        <f>J568+J384</f>
        <v>36302000</v>
      </c>
    </row>
    <row r="88" spans="1:10" ht="12.75">
      <c r="A88" s="7" t="s">
        <v>305</v>
      </c>
      <c r="B88" s="4" t="s">
        <v>306</v>
      </c>
      <c r="C88" s="5">
        <f>C89+C97</f>
        <v>0</v>
      </c>
      <c r="D88" s="5">
        <f>D89+D97</f>
        <v>11987000</v>
      </c>
      <c r="E88" s="5">
        <f aca="true" t="shared" si="68" ref="E88:J88">E89+E97</f>
        <v>0</v>
      </c>
      <c r="F88" s="5">
        <f>F89+F97</f>
        <v>11987000</v>
      </c>
      <c r="G88" s="5">
        <f t="shared" si="68"/>
        <v>11987000</v>
      </c>
      <c r="H88" s="5">
        <f t="shared" si="68"/>
        <v>13030000</v>
      </c>
      <c r="I88" s="5">
        <f t="shared" si="68"/>
        <v>13383000</v>
      </c>
      <c r="J88" s="5">
        <f t="shared" si="68"/>
        <v>13717000</v>
      </c>
    </row>
    <row r="89" spans="1:10" ht="12.75">
      <c r="A89" s="7" t="s">
        <v>221</v>
      </c>
      <c r="B89" s="4" t="s">
        <v>222</v>
      </c>
      <c r="C89" s="5">
        <f>C90+C91+C94</f>
        <v>0</v>
      </c>
      <c r="D89" s="5">
        <f>D90+D91+D94+D92</f>
        <v>11777000</v>
      </c>
      <c r="E89" s="5">
        <f aca="true" t="shared" si="69" ref="E89:J89">E90+E91+E94+E92</f>
        <v>0</v>
      </c>
      <c r="F89" s="5">
        <f>F90+F91+F94+F92</f>
        <v>11777000</v>
      </c>
      <c r="G89" s="5">
        <f t="shared" si="69"/>
        <v>11777000</v>
      </c>
      <c r="H89" s="5">
        <f t="shared" si="69"/>
        <v>12478000</v>
      </c>
      <c r="I89" s="5">
        <f t="shared" si="69"/>
        <v>12816000</v>
      </c>
      <c r="J89" s="5">
        <f t="shared" si="69"/>
        <v>13136000</v>
      </c>
    </row>
    <row r="90" spans="1:10" ht="12.75">
      <c r="A90" s="7" t="s">
        <v>78</v>
      </c>
      <c r="B90" s="4" t="s">
        <v>79</v>
      </c>
      <c r="C90" s="5">
        <f aca="true" t="shared" si="70" ref="C90:F91">C387</f>
        <v>0</v>
      </c>
      <c r="D90" s="5">
        <f t="shared" si="70"/>
        <v>882000</v>
      </c>
      <c r="E90" s="5">
        <f t="shared" si="70"/>
        <v>0</v>
      </c>
      <c r="F90" s="5">
        <f t="shared" si="70"/>
        <v>882000</v>
      </c>
      <c r="G90" s="5">
        <f aca="true" t="shared" si="71" ref="G90:J91">G387</f>
        <v>882000</v>
      </c>
      <c r="H90" s="5">
        <f t="shared" si="71"/>
        <v>938000</v>
      </c>
      <c r="I90" s="5">
        <f t="shared" si="71"/>
        <v>964000</v>
      </c>
      <c r="J90" s="5">
        <f t="shared" si="71"/>
        <v>989000</v>
      </c>
    </row>
    <row r="91" spans="1:10" ht="26.25">
      <c r="A91" s="7" t="s">
        <v>80</v>
      </c>
      <c r="B91" s="4" t="s">
        <v>81</v>
      </c>
      <c r="C91" s="5">
        <f t="shared" si="70"/>
        <v>0</v>
      </c>
      <c r="D91" s="5">
        <f t="shared" si="70"/>
        <v>890000</v>
      </c>
      <c r="E91" s="5">
        <f t="shared" si="70"/>
        <v>0</v>
      </c>
      <c r="F91" s="5">
        <f t="shared" si="70"/>
        <v>890000</v>
      </c>
      <c r="G91" s="5">
        <f t="shared" si="71"/>
        <v>890000</v>
      </c>
      <c r="H91" s="5">
        <f t="shared" si="71"/>
        <v>974000</v>
      </c>
      <c r="I91" s="5">
        <f t="shared" si="71"/>
        <v>1000000</v>
      </c>
      <c r="J91" s="5">
        <f t="shared" si="71"/>
        <v>1024000</v>
      </c>
    </row>
    <row r="92" spans="1:10" ht="12.75">
      <c r="A92" s="7" t="s">
        <v>430</v>
      </c>
      <c r="B92" s="4" t="s">
        <v>432</v>
      </c>
      <c r="C92" s="5"/>
      <c r="D92" s="5">
        <f aca="true" t="shared" si="72" ref="D92:J92">D93</f>
        <v>10000</v>
      </c>
      <c r="E92" s="5">
        <f t="shared" si="72"/>
        <v>0</v>
      </c>
      <c r="F92" s="5">
        <f t="shared" si="72"/>
        <v>10000</v>
      </c>
      <c r="G92" s="5">
        <f t="shared" si="72"/>
        <v>10000</v>
      </c>
      <c r="H92" s="5">
        <f t="shared" si="72"/>
        <v>0</v>
      </c>
      <c r="I92" s="5">
        <f t="shared" si="72"/>
        <v>0</v>
      </c>
      <c r="J92" s="5">
        <f t="shared" si="72"/>
        <v>0</v>
      </c>
    </row>
    <row r="93" spans="1:10" ht="12.75">
      <c r="A93" s="7" t="s">
        <v>431</v>
      </c>
      <c r="B93" s="4" t="s">
        <v>433</v>
      </c>
      <c r="C93" s="5"/>
      <c r="D93" s="5">
        <f>D390</f>
        <v>10000</v>
      </c>
      <c r="E93" s="5">
        <f aca="true" t="shared" si="73" ref="E93:J93">E390</f>
        <v>0</v>
      </c>
      <c r="F93" s="5">
        <f>F390</f>
        <v>10000</v>
      </c>
      <c r="G93" s="5">
        <f t="shared" si="73"/>
        <v>10000</v>
      </c>
      <c r="H93" s="5">
        <f t="shared" si="73"/>
        <v>0</v>
      </c>
      <c r="I93" s="5">
        <f t="shared" si="73"/>
        <v>0</v>
      </c>
      <c r="J93" s="5">
        <f t="shared" si="73"/>
        <v>0</v>
      </c>
    </row>
    <row r="94" spans="1:10" ht="26.25">
      <c r="A94" s="7" t="s">
        <v>232</v>
      </c>
      <c r="B94" s="4" t="s">
        <v>233</v>
      </c>
      <c r="C94" s="5">
        <f aca="true" t="shared" si="74" ref="C94:J95">C95</f>
        <v>0</v>
      </c>
      <c r="D94" s="5">
        <f t="shared" si="74"/>
        <v>9995000</v>
      </c>
      <c r="E94" s="5">
        <f t="shared" si="74"/>
        <v>0</v>
      </c>
      <c r="F94" s="5">
        <f t="shared" si="74"/>
        <v>9995000</v>
      </c>
      <c r="G94" s="5">
        <f t="shared" si="74"/>
        <v>9995000</v>
      </c>
      <c r="H94" s="5">
        <f t="shared" si="74"/>
        <v>10566000</v>
      </c>
      <c r="I94" s="5">
        <f t="shared" si="74"/>
        <v>10852000</v>
      </c>
      <c r="J94" s="5">
        <f t="shared" si="74"/>
        <v>11123000</v>
      </c>
    </row>
    <row r="95" spans="1:10" ht="39">
      <c r="A95" s="7" t="s">
        <v>234</v>
      </c>
      <c r="B95" s="4" t="s">
        <v>235</v>
      </c>
      <c r="C95" s="5">
        <f t="shared" si="74"/>
        <v>0</v>
      </c>
      <c r="D95" s="5">
        <f t="shared" si="74"/>
        <v>9995000</v>
      </c>
      <c r="E95" s="5">
        <f t="shared" si="74"/>
        <v>0</v>
      </c>
      <c r="F95" s="5">
        <f t="shared" si="74"/>
        <v>9995000</v>
      </c>
      <c r="G95" s="5">
        <f t="shared" si="74"/>
        <v>9995000</v>
      </c>
      <c r="H95" s="5">
        <f t="shared" si="74"/>
        <v>10566000</v>
      </c>
      <c r="I95" s="5">
        <f t="shared" si="74"/>
        <v>10852000</v>
      </c>
      <c r="J95" s="5">
        <f t="shared" si="74"/>
        <v>11123000</v>
      </c>
    </row>
    <row r="96" spans="1:10" ht="12.75">
      <c r="A96" s="7" t="s">
        <v>236</v>
      </c>
      <c r="B96" s="4" t="s">
        <v>237</v>
      </c>
      <c r="C96" s="5">
        <f>C393</f>
        <v>0</v>
      </c>
      <c r="D96" s="5">
        <f>D393</f>
        <v>9995000</v>
      </c>
      <c r="E96" s="5">
        <f aca="true" t="shared" si="75" ref="E96:J96">E393</f>
        <v>0</v>
      </c>
      <c r="F96" s="5">
        <f>F393</f>
        <v>9995000</v>
      </c>
      <c r="G96" s="5">
        <f t="shared" si="75"/>
        <v>9995000</v>
      </c>
      <c r="H96" s="5">
        <f t="shared" si="75"/>
        <v>10566000</v>
      </c>
      <c r="I96" s="5">
        <f t="shared" si="75"/>
        <v>10852000</v>
      </c>
      <c r="J96" s="5">
        <f t="shared" si="75"/>
        <v>11123000</v>
      </c>
    </row>
    <row r="97" spans="1:10" ht="12.75">
      <c r="A97" s="7" t="s">
        <v>274</v>
      </c>
      <c r="B97" s="4" t="s">
        <v>89</v>
      </c>
      <c r="C97" s="5">
        <f>C98+C101</f>
        <v>0</v>
      </c>
      <c r="D97" s="5">
        <f>D98+D101</f>
        <v>210000</v>
      </c>
      <c r="E97" s="5">
        <f aca="true" t="shared" si="76" ref="E97:J97">E98+E101</f>
        <v>0</v>
      </c>
      <c r="F97" s="5">
        <f>F98+F101</f>
        <v>210000</v>
      </c>
      <c r="G97" s="5">
        <f t="shared" si="76"/>
        <v>210000</v>
      </c>
      <c r="H97" s="5">
        <f t="shared" si="76"/>
        <v>552000</v>
      </c>
      <c r="I97" s="5">
        <f t="shared" si="76"/>
        <v>567000</v>
      </c>
      <c r="J97" s="5">
        <f t="shared" si="76"/>
        <v>581000</v>
      </c>
    </row>
    <row r="98" spans="1:10" ht="26.25">
      <c r="A98" s="7" t="s">
        <v>275</v>
      </c>
      <c r="B98" s="4" t="s">
        <v>276</v>
      </c>
      <c r="C98" s="5">
        <f aca="true" t="shared" si="77" ref="C98:J99">C99</f>
        <v>0</v>
      </c>
      <c r="D98" s="5">
        <f t="shared" si="77"/>
        <v>20000</v>
      </c>
      <c r="E98" s="5">
        <f t="shared" si="77"/>
        <v>0</v>
      </c>
      <c r="F98" s="5">
        <f t="shared" si="77"/>
        <v>20000</v>
      </c>
      <c r="G98" s="5">
        <f t="shared" si="77"/>
        <v>20000</v>
      </c>
      <c r="H98" s="5">
        <f t="shared" si="77"/>
        <v>166000</v>
      </c>
      <c r="I98" s="5">
        <f t="shared" si="77"/>
        <v>170000</v>
      </c>
      <c r="J98" s="5">
        <f t="shared" si="77"/>
        <v>174000</v>
      </c>
    </row>
    <row r="99" spans="1:10" ht="12.75">
      <c r="A99" s="7" t="s">
        <v>277</v>
      </c>
      <c r="B99" s="4" t="s">
        <v>278</v>
      </c>
      <c r="C99" s="5">
        <f t="shared" si="77"/>
        <v>0</v>
      </c>
      <c r="D99" s="5">
        <f t="shared" si="77"/>
        <v>20000</v>
      </c>
      <c r="E99" s="5">
        <f t="shared" si="77"/>
        <v>0</v>
      </c>
      <c r="F99" s="5">
        <f t="shared" si="77"/>
        <v>20000</v>
      </c>
      <c r="G99" s="5">
        <f t="shared" si="77"/>
        <v>20000</v>
      </c>
      <c r="H99" s="5">
        <f t="shared" si="77"/>
        <v>166000</v>
      </c>
      <c r="I99" s="5">
        <f t="shared" si="77"/>
        <v>170000</v>
      </c>
      <c r="J99" s="5">
        <f t="shared" si="77"/>
        <v>174000</v>
      </c>
    </row>
    <row r="100" spans="1:10" ht="12.75">
      <c r="A100" s="7" t="s">
        <v>281</v>
      </c>
      <c r="B100" s="4" t="s">
        <v>282</v>
      </c>
      <c r="C100" s="5">
        <f>C573</f>
        <v>0</v>
      </c>
      <c r="D100" s="5">
        <f>D573</f>
        <v>20000</v>
      </c>
      <c r="E100" s="5">
        <f aca="true" t="shared" si="78" ref="E100:J100">E573</f>
        <v>0</v>
      </c>
      <c r="F100" s="5">
        <f>F573</f>
        <v>20000</v>
      </c>
      <c r="G100" s="5">
        <f t="shared" si="78"/>
        <v>20000</v>
      </c>
      <c r="H100" s="5">
        <f t="shared" si="78"/>
        <v>166000</v>
      </c>
      <c r="I100" s="5">
        <f t="shared" si="78"/>
        <v>170000</v>
      </c>
      <c r="J100" s="5">
        <f t="shared" si="78"/>
        <v>174000</v>
      </c>
    </row>
    <row r="101" spans="1:10" ht="12.75">
      <c r="A101" s="7" t="s">
        <v>98</v>
      </c>
      <c r="B101" s="4" t="s">
        <v>99</v>
      </c>
      <c r="C101" s="5">
        <f aca="true" t="shared" si="79" ref="C101:J103">C102</f>
        <v>0</v>
      </c>
      <c r="D101" s="5">
        <f t="shared" si="79"/>
        <v>190000</v>
      </c>
      <c r="E101" s="5">
        <f t="shared" si="79"/>
        <v>0</v>
      </c>
      <c r="F101" s="5">
        <f t="shared" si="79"/>
        <v>190000</v>
      </c>
      <c r="G101" s="5">
        <f t="shared" si="79"/>
        <v>190000</v>
      </c>
      <c r="H101" s="5">
        <f t="shared" si="79"/>
        <v>386000</v>
      </c>
      <c r="I101" s="5">
        <f t="shared" si="79"/>
        <v>397000</v>
      </c>
      <c r="J101" s="5">
        <f t="shared" si="79"/>
        <v>407000</v>
      </c>
    </row>
    <row r="102" spans="1:10" ht="12.75">
      <c r="A102" s="7" t="s">
        <v>100</v>
      </c>
      <c r="B102" s="4" t="s">
        <v>101</v>
      </c>
      <c r="C102" s="5">
        <f t="shared" si="79"/>
        <v>0</v>
      </c>
      <c r="D102" s="5">
        <f t="shared" si="79"/>
        <v>190000</v>
      </c>
      <c r="E102" s="5">
        <f t="shared" si="79"/>
        <v>0</v>
      </c>
      <c r="F102" s="5">
        <f t="shared" si="79"/>
        <v>190000</v>
      </c>
      <c r="G102" s="5">
        <f t="shared" si="79"/>
        <v>190000</v>
      </c>
      <c r="H102" s="5">
        <f t="shared" si="79"/>
        <v>386000</v>
      </c>
      <c r="I102" s="5">
        <f t="shared" si="79"/>
        <v>397000</v>
      </c>
      <c r="J102" s="5">
        <f t="shared" si="79"/>
        <v>407000</v>
      </c>
    </row>
    <row r="103" spans="1:10" ht="12.75">
      <c r="A103" s="7" t="s">
        <v>102</v>
      </c>
      <c r="B103" s="4" t="s">
        <v>103</v>
      </c>
      <c r="C103" s="5">
        <f t="shared" si="79"/>
        <v>0</v>
      </c>
      <c r="D103" s="5">
        <f t="shared" si="79"/>
        <v>190000</v>
      </c>
      <c r="E103" s="5">
        <f t="shared" si="79"/>
        <v>0</v>
      </c>
      <c r="F103" s="5">
        <f t="shared" si="79"/>
        <v>190000</v>
      </c>
      <c r="G103" s="5">
        <f t="shared" si="79"/>
        <v>190000</v>
      </c>
      <c r="H103" s="5">
        <f t="shared" si="79"/>
        <v>386000</v>
      </c>
      <c r="I103" s="5">
        <f t="shared" si="79"/>
        <v>397000</v>
      </c>
      <c r="J103" s="5">
        <f t="shared" si="79"/>
        <v>407000</v>
      </c>
    </row>
    <row r="104" spans="1:10" ht="12.75">
      <c r="A104" s="7" t="s">
        <v>110</v>
      </c>
      <c r="B104" s="4" t="s">
        <v>111</v>
      </c>
      <c r="C104" s="5">
        <f>C577</f>
        <v>0</v>
      </c>
      <c r="D104" s="5">
        <f>D577</f>
        <v>190000</v>
      </c>
      <c r="E104" s="5">
        <f aca="true" t="shared" si="80" ref="E104:J104">E577</f>
        <v>0</v>
      </c>
      <c r="F104" s="5">
        <f>F577</f>
        <v>190000</v>
      </c>
      <c r="G104" s="5">
        <f t="shared" si="80"/>
        <v>190000</v>
      </c>
      <c r="H104" s="5">
        <f t="shared" si="80"/>
        <v>386000</v>
      </c>
      <c r="I104" s="5">
        <f t="shared" si="80"/>
        <v>397000</v>
      </c>
      <c r="J104" s="5">
        <f t="shared" si="80"/>
        <v>407000</v>
      </c>
    </row>
    <row r="105" spans="1:10" ht="12.75">
      <c r="A105" s="7" t="s">
        <v>491</v>
      </c>
      <c r="B105" s="4" t="s">
        <v>493</v>
      </c>
      <c r="C105" s="5"/>
      <c r="D105" s="5"/>
      <c r="E105" s="5"/>
      <c r="F105" s="5"/>
      <c r="G105" s="5">
        <f aca="true" t="shared" si="81" ref="G105:J106">G578+G395</f>
        <v>2845000</v>
      </c>
      <c r="H105" s="5">
        <f t="shared" si="81"/>
        <v>3107000</v>
      </c>
      <c r="I105" s="5">
        <f t="shared" si="81"/>
        <v>3191000</v>
      </c>
      <c r="J105" s="5">
        <f t="shared" si="81"/>
        <v>3271000</v>
      </c>
    </row>
    <row r="106" spans="1:10" ht="12.75">
      <c r="A106" s="7" t="s">
        <v>492</v>
      </c>
      <c r="B106" s="4" t="s">
        <v>494</v>
      </c>
      <c r="C106" s="5"/>
      <c r="D106" s="5"/>
      <c r="E106" s="5"/>
      <c r="F106" s="5"/>
      <c r="G106" s="5">
        <f t="shared" si="81"/>
        <v>9132000</v>
      </c>
      <c r="H106" s="5">
        <f t="shared" si="81"/>
        <v>9923000</v>
      </c>
      <c r="I106" s="5">
        <f t="shared" si="81"/>
        <v>10192000</v>
      </c>
      <c r="J106" s="5">
        <f t="shared" si="81"/>
        <v>10446000</v>
      </c>
    </row>
    <row r="107" spans="1:10" ht="12.75">
      <c r="A107" s="7" t="s">
        <v>307</v>
      </c>
      <c r="B107" s="4" t="s">
        <v>308</v>
      </c>
      <c r="C107" s="5">
        <f aca="true" t="shared" si="82" ref="C107:J108">C108</f>
        <v>0</v>
      </c>
      <c r="D107" s="5">
        <f t="shared" si="82"/>
        <v>565000</v>
      </c>
      <c r="E107" s="5">
        <f t="shared" si="82"/>
        <v>0</v>
      </c>
      <c r="F107" s="5">
        <f t="shared" si="82"/>
        <v>565000</v>
      </c>
      <c r="G107" s="5">
        <f t="shared" si="82"/>
        <v>565000</v>
      </c>
      <c r="H107" s="5">
        <f t="shared" si="82"/>
        <v>937000</v>
      </c>
      <c r="I107" s="5">
        <f t="shared" si="82"/>
        <v>963000</v>
      </c>
      <c r="J107" s="5">
        <f t="shared" si="82"/>
        <v>987000</v>
      </c>
    </row>
    <row r="108" spans="1:10" ht="12.75">
      <c r="A108" s="7" t="s">
        <v>221</v>
      </c>
      <c r="B108" s="4" t="s">
        <v>222</v>
      </c>
      <c r="C108" s="5">
        <f t="shared" si="82"/>
        <v>0</v>
      </c>
      <c r="D108" s="5">
        <f t="shared" si="82"/>
        <v>565000</v>
      </c>
      <c r="E108" s="5">
        <f t="shared" si="82"/>
        <v>0</v>
      </c>
      <c r="F108" s="5">
        <f t="shared" si="82"/>
        <v>565000</v>
      </c>
      <c r="G108" s="5">
        <f t="shared" si="82"/>
        <v>565000</v>
      </c>
      <c r="H108" s="5">
        <f t="shared" si="82"/>
        <v>937000</v>
      </c>
      <c r="I108" s="5">
        <f t="shared" si="82"/>
        <v>963000</v>
      </c>
      <c r="J108" s="5">
        <f t="shared" si="82"/>
        <v>987000</v>
      </c>
    </row>
    <row r="109" spans="1:10" ht="12.75">
      <c r="A109" s="7" t="s">
        <v>223</v>
      </c>
      <c r="B109" s="4" t="s">
        <v>224</v>
      </c>
      <c r="C109" s="5">
        <f>C110+C112</f>
        <v>0</v>
      </c>
      <c r="D109" s="5">
        <f>D110+D112</f>
        <v>565000</v>
      </c>
      <c r="E109" s="5">
        <f aca="true" t="shared" si="83" ref="E109:J109">E110+E112</f>
        <v>0</v>
      </c>
      <c r="F109" s="5">
        <f>F110+F112</f>
        <v>565000</v>
      </c>
      <c r="G109" s="5">
        <f t="shared" si="83"/>
        <v>565000</v>
      </c>
      <c r="H109" s="5">
        <f t="shared" si="83"/>
        <v>937000</v>
      </c>
      <c r="I109" s="5">
        <f t="shared" si="83"/>
        <v>963000</v>
      </c>
      <c r="J109" s="5">
        <f t="shared" si="83"/>
        <v>987000</v>
      </c>
    </row>
    <row r="110" spans="1:10" ht="12.75">
      <c r="A110" s="7" t="s">
        <v>225</v>
      </c>
      <c r="B110" s="4" t="s">
        <v>226</v>
      </c>
      <c r="C110" s="5">
        <f>C111</f>
        <v>0</v>
      </c>
      <c r="D110" s="5">
        <f aca="true" t="shared" si="84" ref="D110:J110">D111</f>
        <v>400000</v>
      </c>
      <c r="E110" s="5">
        <f t="shared" si="84"/>
        <v>0</v>
      </c>
      <c r="F110" s="5">
        <f t="shared" si="84"/>
        <v>400000</v>
      </c>
      <c r="G110" s="5">
        <f t="shared" si="84"/>
        <v>400000</v>
      </c>
      <c r="H110" s="5">
        <f t="shared" si="84"/>
        <v>764000</v>
      </c>
      <c r="I110" s="5">
        <f t="shared" si="84"/>
        <v>785000</v>
      </c>
      <c r="J110" s="5">
        <f t="shared" si="84"/>
        <v>805000</v>
      </c>
    </row>
    <row r="111" spans="1:10" ht="12.75">
      <c r="A111" s="7" t="s">
        <v>227</v>
      </c>
      <c r="B111" s="4" t="s">
        <v>228</v>
      </c>
      <c r="C111" s="5">
        <f>C401</f>
        <v>0</v>
      </c>
      <c r="D111" s="5">
        <f>D401</f>
        <v>400000</v>
      </c>
      <c r="E111" s="5">
        <f aca="true" t="shared" si="85" ref="E111:J111">E401</f>
        <v>0</v>
      </c>
      <c r="F111" s="5">
        <f>F401</f>
        <v>400000</v>
      </c>
      <c r="G111" s="5">
        <f t="shared" si="85"/>
        <v>400000</v>
      </c>
      <c r="H111" s="5">
        <f t="shared" si="85"/>
        <v>764000</v>
      </c>
      <c r="I111" s="5">
        <f t="shared" si="85"/>
        <v>785000</v>
      </c>
      <c r="J111" s="5">
        <f t="shared" si="85"/>
        <v>805000</v>
      </c>
    </row>
    <row r="112" spans="1:10" ht="12.75">
      <c r="A112" s="7" t="s">
        <v>229</v>
      </c>
      <c r="B112" s="4" t="s">
        <v>176</v>
      </c>
      <c r="C112" s="5">
        <f>C113</f>
        <v>0</v>
      </c>
      <c r="D112" s="5">
        <f aca="true" t="shared" si="86" ref="D112:J112">D113</f>
        <v>165000</v>
      </c>
      <c r="E112" s="5">
        <f t="shared" si="86"/>
        <v>0</v>
      </c>
      <c r="F112" s="5">
        <f t="shared" si="86"/>
        <v>165000</v>
      </c>
      <c r="G112" s="5">
        <f t="shared" si="86"/>
        <v>165000</v>
      </c>
      <c r="H112" s="5">
        <f t="shared" si="86"/>
        <v>173000</v>
      </c>
      <c r="I112" s="5">
        <f t="shared" si="86"/>
        <v>178000</v>
      </c>
      <c r="J112" s="5">
        <f t="shared" si="86"/>
        <v>182000</v>
      </c>
    </row>
    <row r="113" spans="1:10" ht="12.75">
      <c r="A113" s="7" t="s">
        <v>230</v>
      </c>
      <c r="B113" s="4" t="s">
        <v>231</v>
      </c>
      <c r="C113" s="5">
        <f>C403</f>
        <v>0</v>
      </c>
      <c r="D113" s="5">
        <f>D403</f>
        <v>165000</v>
      </c>
      <c r="E113" s="5">
        <f aca="true" t="shared" si="87" ref="E113:J113">E403</f>
        <v>0</v>
      </c>
      <c r="F113" s="5">
        <f>F403</f>
        <v>165000</v>
      </c>
      <c r="G113" s="5">
        <f t="shared" si="87"/>
        <v>165000</v>
      </c>
      <c r="H113" s="5">
        <f t="shared" si="87"/>
        <v>173000</v>
      </c>
      <c r="I113" s="5">
        <f t="shared" si="87"/>
        <v>178000</v>
      </c>
      <c r="J113" s="5">
        <f t="shared" si="87"/>
        <v>182000</v>
      </c>
    </row>
    <row r="114" spans="1:10" ht="26.25">
      <c r="A114" s="7" t="s">
        <v>309</v>
      </c>
      <c r="B114" s="4" t="s">
        <v>310</v>
      </c>
      <c r="C114" s="5">
        <f>C115</f>
        <v>0</v>
      </c>
      <c r="D114" s="5">
        <f aca="true" t="shared" si="88" ref="D114:J114">D115</f>
        <v>1120000</v>
      </c>
      <c r="E114" s="5">
        <f t="shared" si="88"/>
        <v>0</v>
      </c>
      <c r="F114" s="5">
        <f t="shared" si="88"/>
        <v>1120000</v>
      </c>
      <c r="G114" s="5">
        <f t="shared" si="88"/>
        <v>1120000</v>
      </c>
      <c r="H114" s="5">
        <f t="shared" si="88"/>
        <v>499000</v>
      </c>
      <c r="I114" s="5">
        <f t="shared" si="88"/>
        <v>511000</v>
      </c>
      <c r="J114" s="5">
        <f t="shared" si="88"/>
        <v>523000</v>
      </c>
    </row>
    <row r="115" spans="1:10" ht="12.75">
      <c r="A115" s="7" t="s">
        <v>311</v>
      </c>
      <c r="B115" s="4" t="s">
        <v>312</v>
      </c>
      <c r="C115" s="5">
        <f>C116+C118</f>
        <v>0</v>
      </c>
      <c r="D115" s="5">
        <f>D116+D118</f>
        <v>1120000</v>
      </c>
      <c r="E115" s="5">
        <f aca="true" t="shared" si="89" ref="E115:J115">E116+E118</f>
        <v>0</v>
      </c>
      <c r="F115" s="5">
        <f>F116+F118</f>
        <v>1120000</v>
      </c>
      <c r="G115" s="5">
        <f t="shared" si="89"/>
        <v>1120000</v>
      </c>
      <c r="H115" s="5">
        <f t="shared" si="89"/>
        <v>499000</v>
      </c>
      <c r="I115" s="5">
        <f t="shared" si="89"/>
        <v>511000</v>
      </c>
      <c r="J115" s="5">
        <f t="shared" si="89"/>
        <v>523000</v>
      </c>
    </row>
    <row r="116" spans="1:10" ht="12.75">
      <c r="A116" s="7" t="s">
        <v>221</v>
      </c>
      <c r="B116" s="4" t="s">
        <v>222</v>
      </c>
      <c r="C116" s="5">
        <f>C117</f>
        <v>0</v>
      </c>
      <c r="D116" s="5">
        <f aca="true" t="shared" si="90" ref="D116:J116">D117</f>
        <v>1120000</v>
      </c>
      <c r="E116" s="5">
        <f t="shared" si="90"/>
        <v>0</v>
      </c>
      <c r="F116" s="5">
        <f t="shared" si="90"/>
        <v>1120000</v>
      </c>
      <c r="G116" s="5">
        <f t="shared" si="90"/>
        <v>1120000</v>
      </c>
      <c r="H116" s="5">
        <f t="shared" si="90"/>
        <v>489000</v>
      </c>
      <c r="I116" s="5">
        <f t="shared" si="90"/>
        <v>501000</v>
      </c>
      <c r="J116" s="5">
        <f t="shared" si="90"/>
        <v>513000</v>
      </c>
    </row>
    <row r="117" spans="1:10" ht="26.25">
      <c r="A117" s="7" t="s">
        <v>80</v>
      </c>
      <c r="B117" s="4" t="s">
        <v>81</v>
      </c>
      <c r="C117" s="5">
        <f>C407</f>
        <v>0</v>
      </c>
      <c r="D117" s="5">
        <f>D407</f>
        <v>1120000</v>
      </c>
      <c r="E117" s="5">
        <f aca="true" t="shared" si="91" ref="E117:J117">E407</f>
        <v>0</v>
      </c>
      <c r="F117" s="5">
        <f>F407</f>
        <v>1120000</v>
      </c>
      <c r="G117" s="5">
        <f t="shared" si="91"/>
        <v>1120000</v>
      </c>
      <c r="H117" s="5">
        <f t="shared" si="91"/>
        <v>489000</v>
      </c>
      <c r="I117" s="5">
        <f t="shared" si="91"/>
        <v>501000</v>
      </c>
      <c r="J117" s="5">
        <f t="shared" si="91"/>
        <v>513000</v>
      </c>
    </row>
    <row r="118" spans="1:10" ht="12.75">
      <c r="A118" s="7" t="s">
        <v>274</v>
      </c>
      <c r="B118" s="4" t="s">
        <v>89</v>
      </c>
      <c r="C118" s="5">
        <f aca="true" t="shared" si="92" ref="C118:J120">C119</f>
        <v>0</v>
      </c>
      <c r="D118" s="5">
        <f t="shared" si="92"/>
        <v>0</v>
      </c>
      <c r="E118" s="5">
        <f t="shared" si="92"/>
        <v>0</v>
      </c>
      <c r="F118" s="5">
        <f t="shared" si="92"/>
        <v>0</v>
      </c>
      <c r="G118" s="5">
        <f t="shared" si="92"/>
        <v>0</v>
      </c>
      <c r="H118" s="5">
        <f t="shared" si="92"/>
        <v>10000</v>
      </c>
      <c r="I118" s="5">
        <f t="shared" si="92"/>
        <v>10000</v>
      </c>
      <c r="J118" s="5">
        <f t="shared" si="92"/>
        <v>10000</v>
      </c>
    </row>
    <row r="119" spans="1:10" ht="12.75">
      <c r="A119" s="7" t="s">
        <v>98</v>
      </c>
      <c r="B119" s="4" t="s">
        <v>99</v>
      </c>
      <c r="C119" s="5">
        <f t="shared" si="92"/>
        <v>0</v>
      </c>
      <c r="D119" s="5">
        <f t="shared" si="92"/>
        <v>0</v>
      </c>
      <c r="E119" s="5">
        <f t="shared" si="92"/>
        <v>0</v>
      </c>
      <c r="F119" s="5">
        <f t="shared" si="92"/>
        <v>0</v>
      </c>
      <c r="G119" s="5">
        <f t="shared" si="92"/>
        <v>0</v>
      </c>
      <c r="H119" s="5">
        <f t="shared" si="92"/>
        <v>10000</v>
      </c>
      <c r="I119" s="5">
        <f t="shared" si="92"/>
        <v>10000</v>
      </c>
      <c r="J119" s="5">
        <f t="shared" si="92"/>
        <v>10000</v>
      </c>
    </row>
    <row r="120" spans="1:10" ht="12.75">
      <c r="A120" s="7" t="s">
        <v>100</v>
      </c>
      <c r="B120" s="4" t="s">
        <v>101</v>
      </c>
      <c r="C120" s="5">
        <f t="shared" si="92"/>
        <v>0</v>
      </c>
      <c r="D120" s="5">
        <f t="shared" si="92"/>
        <v>0</v>
      </c>
      <c r="E120" s="5">
        <f t="shared" si="92"/>
        <v>0</v>
      </c>
      <c r="F120" s="5">
        <f t="shared" si="92"/>
        <v>0</v>
      </c>
      <c r="G120" s="5">
        <f t="shared" si="92"/>
        <v>0</v>
      </c>
      <c r="H120" s="5">
        <f t="shared" si="92"/>
        <v>10000</v>
      </c>
      <c r="I120" s="5">
        <f t="shared" si="92"/>
        <v>10000</v>
      </c>
      <c r="J120" s="5">
        <f t="shared" si="92"/>
        <v>10000</v>
      </c>
    </row>
    <row r="121" spans="1:10" ht="12.75">
      <c r="A121" s="7" t="s">
        <v>102</v>
      </c>
      <c r="B121" s="4" t="s">
        <v>103</v>
      </c>
      <c r="C121" s="5">
        <f>C123+C122</f>
        <v>0</v>
      </c>
      <c r="D121" s="5">
        <f>D123+D122</f>
        <v>0</v>
      </c>
      <c r="E121" s="5">
        <f aca="true" t="shared" si="93" ref="E121:J121">E123+E122</f>
        <v>0</v>
      </c>
      <c r="F121" s="5">
        <f>F123+F122</f>
        <v>0</v>
      </c>
      <c r="G121" s="5">
        <f t="shared" si="93"/>
        <v>0</v>
      </c>
      <c r="H121" s="5">
        <f t="shared" si="93"/>
        <v>10000</v>
      </c>
      <c r="I121" s="5">
        <f t="shared" si="93"/>
        <v>10000</v>
      </c>
      <c r="J121" s="5">
        <f t="shared" si="93"/>
        <v>10000</v>
      </c>
    </row>
    <row r="122" spans="1:10" ht="12.75">
      <c r="A122" s="7" t="s">
        <v>106</v>
      </c>
      <c r="B122" s="4" t="s">
        <v>107</v>
      </c>
      <c r="C122" s="5">
        <f aca="true" t="shared" si="94" ref="C122:F123">C586</f>
        <v>0</v>
      </c>
      <c r="D122" s="5">
        <f t="shared" si="94"/>
        <v>0</v>
      </c>
      <c r="E122" s="5">
        <f t="shared" si="94"/>
        <v>0</v>
      </c>
      <c r="F122" s="5">
        <f t="shared" si="94"/>
        <v>0</v>
      </c>
      <c r="G122" s="5">
        <f aca="true" t="shared" si="95" ref="G122:J123">G586</f>
        <v>0</v>
      </c>
      <c r="H122" s="5">
        <f t="shared" si="95"/>
        <v>0</v>
      </c>
      <c r="I122" s="5">
        <f t="shared" si="95"/>
        <v>0</v>
      </c>
      <c r="J122" s="5">
        <f t="shared" si="95"/>
        <v>0</v>
      </c>
    </row>
    <row r="123" spans="1:10" ht="12.75">
      <c r="A123" s="7" t="s">
        <v>110</v>
      </c>
      <c r="B123" s="4" t="s">
        <v>111</v>
      </c>
      <c r="C123" s="5">
        <f t="shared" si="94"/>
        <v>0</v>
      </c>
      <c r="D123" s="5">
        <f t="shared" si="94"/>
        <v>0</v>
      </c>
      <c r="E123" s="5">
        <f t="shared" si="94"/>
        <v>0</v>
      </c>
      <c r="F123" s="5">
        <f t="shared" si="94"/>
        <v>0</v>
      </c>
      <c r="G123" s="5">
        <f t="shared" si="95"/>
        <v>0</v>
      </c>
      <c r="H123" s="5">
        <f t="shared" si="95"/>
        <v>10000</v>
      </c>
      <c r="I123" s="5">
        <f t="shared" si="95"/>
        <v>10000</v>
      </c>
      <c r="J123" s="5">
        <f t="shared" si="95"/>
        <v>10000</v>
      </c>
    </row>
    <row r="124" spans="1:10" ht="12.75">
      <c r="A124" s="7" t="s">
        <v>313</v>
      </c>
      <c r="B124" s="4" t="s">
        <v>314</v>
      </c>
      <c r="C124" s="5">
        <f>C125+C141+C165+C208</f>
        <v>0</v>
      </c>
      <c r="D124" s="5">
        <f>D125+D141+D165+D208</f>
        <v>271278000</v>
      </c>
      <c r="E124" s="5">
        <f aca="true" t="shared" si="96" ref="E124:J124">E125+E141+E165+E208</f>
        <v>0</v>
      </c>
      <c r="F124" s="5">
        <f>F125+F141+F165+F208</f>
        <v>271278000</v>
      </c>
      <c r="G124" s="5">
        <f t="shared" si="96"/>
        <v>268656000</v>
      </c>
      <c r="H124" s="5">
        <f t="shared" si="96"/>
        <v>263101000</v>
      </c>
      <c r="I124" s="5">
        <f t="shared" si="96"/>
        <v>270210000</v>
      </c>
      <c r="J124" s="5">
        <f t="shared" si="96"/>
        <v>276969000</v>
      </c>
    </row>
    <row r="125" spans="1:10" ht="12.75">
      <c r="A125" s="7" t="s">
        <v>315</v>
      </c>
      <c r="B125" s="4" t="s">
        <v>316</v>
      </c>
      <c r="C125" s="5">
        <f>C126+C134</f>
        <v>0</v>
      </c>
      <c r="D125" s="5">
        <f>D126+D134</f>
        <v>14260000</v>
      </c>
      <c r="E125" s="5">
        <f aca="true" t="shared" si="97" ref="E125:J125">E126+E134</f>
        <v>0</v>
      </c>
      <c r="F125" s="5">
        <f>F126+F134</f>
        <v>14260000</v>
      </c>
      <c r="G125" s="5">
        <f t="shared" si="97"/>
        <v>14260000</v>
      </c>
      <c r="H125" s="5">
        <f t="shared" si="97"/>
        <v>14024000</v>
      </c>
      <c r="I125" s="5">
        <f t="shared" si="97"/>
        <v>14409000</v>
      </c>
      <c r="J125" s="5">
        <f t="shared" si="97"/>
        <v>14771000</v>
      </c>
    </row>
    <row r="126" spans="1:10" ht="12.75">
      <c r="A126" s="7" t="s">
        <v>221</v>
      </c>
      <c r="B126" s="4" t="s">
        <v>222</v>
      </c>
      <c r="C126" s="5">
        <f>C127+C128+C132</f>
        <v>0</v>
      </c>
      <c r="D126" s="5">
        <f>D127+D128+D132</f>
        <v>14260000</v>
      </c>
      <c r="E126" s="5">
        <f aca="true" t="shared" si="98" ref="E126:J126">E127+E128+E132</f>
        <v>0</v>
      </c>
      <c r="F126" s="5">
        <f>F127+F128+F132</f>
        <v>14260000</v>
      </c>
      <c r="G126" s="5">
        <f t="shared" si="98"/>
        <v>14260000</v>
      </c>
      <c r="H126" s="5">
        <f t="shared" si="98"/>
        <v>14024000</v>
      </c>
      <c r="I126" s="5">
        <f t="shared" si="98"/>
        <v>14409000</v>
      </c>
      <c r="J126" s="5">
        <f t="shared" si="98"/>
        <v>14771000</v>
      </c>
    </row>
    <row r="127" spans="1:10" ht="26.25">
      <c r="A127" s="7" t="s">
        <v>80</v>
      </c>
      <c r="B127" s="4" t="s">
        <v>81</v>
      </c>
      <c r="C127" s="5">
        <f>C411</f>
        <v>0</v>
      </c>
      <c r="D127" s="5">
        <f>D411</f>
        <v>1820000</v>
      </c>
      <c r="E127" s="5">
        <f aca="true" t="shared" si="99" ref="E127:J127">E411</f>
        <v>0</v>
      </c>
      <c r="F127" s="5">
        <f>F411</f>
        <v>1820000</v>
      </c>
      <c r="G127" s="5">
        <f t="shared" si="99"/>
        <v>1820000</v>
      </c>
      <c r="H127" s="5">
        <f t="shared" si="99"/>
        <v>1844000</v>
      </c>
      <c r="I127" s="5">
        <f t="shared" si="99"/>
        <v>1902000</v>
      </c>
      <c r="J127" s="5">
        <f t="shared" si="99"/>
        <v>1949000</v>
      </c>
    </row>
    <row r="128" spans="1:10" ht="12.75">
      <c r="A128" s="7" t="s">
        <v>248</v>
      </c>
      <c r="B128" s="4" t="s">
        <v>249</v>
      </c>
      <c r="C128" s="5">
        <f>C129</f>
        <v>0</v>
      </c>
      <c r="D128" s="5">
        <f aca="true" t="shared" si="100" ref="D128:J128">D129</f>
        <v>12084000</v>
      </c>
      <c r="E128" s="5">
        <f t="shared" si="100"/>
        <v>0</v>
      </c>
      <c r="F128" s="5">
        <f t="shared" si="100"/>
        <v>12084000</v>
      </c>
      <c r="G128" s="5">
        <f t="shared" si="100"/>
        <v>12084000</v>
      </c>
      <c r="H128" s="5">
        <f t="shared" si="100"/>
        <v>11935000</v>
      </c>
      <c r="I128" s="5">
        <f t="shared" si="100"/>
        <v>12256000</v>
      </c>
      <c r="J128" s="5">
        <f t="shared" si="100"/>
        <v>12564000</v>
      </c>
    </row>
    <row r="129" spans="1:10" ht="12.75">
      <c r="A129" s="7" t="s">
        <v>250</v>
      </c>
      <c r="B129" s="4" t="s">
        <v>251</v>
      </c>
      <c r="C129" s="5">
        <f>C130+C131</f>
        <v>0</v>
      </c>
      <c r="D129" s="5">
        <f>D130+D131</f>
        <v>12084000</v>
      </c>
      <c r="E129" s="5">
        <f aca="true" t="shared" si="101" ref="E129:J129">E130+E131</f>
        <v>0</v>
      </c>
      <c r="F129" s="5">
        <f>F130+F131</f>
        <v>12084000</v>
      </c>
      <c r="G129" s="5">
        <f t="shared" si="101"/>
        <v>12084000</v>
      </c>
      <c r="H129" s="5">
        <f t="shared" si="101"/>
        <v>11935000</v>
      </c>
      <c r="I129" s="5">
        <f t="shared" si="101"/>
        <v>12256000</v>
      </c>
      <c r="J129" s="5">
        <f t="shared" si="101"/>
        <v>12564000</v>
      </c>
    </row>
    <row r="130" spans="1:10" ht="12.75">
      <c r="A130" s="7" t="s">
        <v>252</v>
      </c>
      <c r="B130" s="4" t="s">
        <v>253</v>
      </c>
      <c r="C130" s="5">
        <f aca="true" t="shared" si="102" ref="C130:F131">C414</f>
        <v>0</v>
      </c>
      <c r="D130" s="5">
        <f t="shared" si="102"/>
        <v>2661000</v>
      </c>
      <c r="E130" s="5">
        <f t="shared" si="102"/>
        <v>0</v>
      </c>
      <c r="F130" s="5">
        <f t="shared" si="102"/>
        <v>2661000</v>
      </c>
      <c r="G130" s="5">
        <f aca="true" t="shared" si="103" ref="G130:J131">G414</f>
        <v>2661000</v>
      </c>
      <c r="H130" s="5">
        <f t="shared" si="103"/>
        <v>2438000</v>
      </c>
      <c r="I130" s="5">
        <f t="shared" si="103"/>
        <v>2503000</v>
      </c>
      <c r="J130" s="5">
        <f t="shared" si="103"/>
        <v>2567000</v>
      </c>
    </row>
    <row r="131" spans="1:10" ht="12.75">
      <c r="A131" s="7" t="s">
        <v>254</v>
      </c>
      <c r="B131" s="4" t="s">
        <v>255</v>
      </c>
      <c r="C131" s="5">
        <f t="shared" si="102"/>
        <v>0</v>
      </c>
      <c r="D131" s="5">
        <f t="shared" si="102"/>
        <v>9423000</v>
      </c>
      <c r="E131" s="5">
        <f t="shared" si="102"/>
        <v>0</v>
      </c>
      <c r="F131" s="5">
        <f t="shared" si="102"/>
        <v>9423000</v>
      </c>
      <c r="G131" s="5">
        <f t="shared" si="103"/>
        <v>9423000</v>
      </c>
      <c r="H131" s="5">
        <f t="shared" si="103"/>
        <v>9497000</v>
      </c>
      <c r="I131" s="5">
        <f t="shared" si="103"/>
        <v>9753000</v>
      </c>
      <c r="J131" s="5">
        <f t="shared" si="103"/>
        <v>9997000</v>
      </c>
    </row>
    <row r="132" spans="1:10" ht="26.25">
      <c r="A132" s="7" t="s">
        <v>82</v>
      </c>
      <c r="B132" s="4" t="s">
        <v>83</v>
      </c>
      <c r="C132" s="5">
        <f>C133</f>
        <v>0</v>
      </c>
      <c r="D132" s="5">
        <f aca="true" t="shared" si="104" ref="D132:J132">D133</f>
        <v>356000</v>
      </c>
      <c r="E132" s="5">
        <f t="shared" si="104"/>
        <v>0</v>
      </c>
      <c r="F132" s="5">
        <f t="shared" si="104"/>
        <v>356000</v>
      </c>
      <c r="G132" s="5">
        <f t="shared" si="104"/>
        <v>356000</v>
      </c>
      <c r="H132" s="5">
        <f t="shared" si="104"/>
        <v>245000</v>
      </c>
      <c r="I132" s="5">
        <f t="shared" si="104"/>
        <v>251000</v>
      </c>
      <c r="J132" s="5">
        <f t="shared" si="104"/>
        <v>258000</v>
      </c>
    </row>
    <row r="133" spans="1:10" ht="12.75">
      <c r="A133" s="7" t="s">
        <v>84</v>
      </c>
      <c r="B133" s="4" t="s">
        <v>85</v>
      </c>
      <c r="C133" s="5">
        <f>C417</f>
        <v>0</v>
      </c>
      <c r="D133" s="5">
        <f>D417</f>
        <v>356000</v>
      </c>
      <c r="E133" s="5">
        <f aca="true" t="shared" si="105" ref="E133:J133">E417</f>
        <v>0</v>
      </c>
      <c r="F133" s="5">
        <f>F417</f>
        <v>356000</v>
      </c>
      <c r="G133" s="5">
        <f t="shared" si="105"/>
        <v>356000</v>
      </c>
      <c r="H133" s="5">
        <f t="shared" si="105"/>
        <v>245000</v>
      </c>
      <c r="I133" s="5">
        <f t="shared" si="105"/>
        <v>251000</v>
      </c>
      <c r="J133" s="5">
        <f t="shared" si="105"/>
        <v>258000</v>
      </c>
    </row>
    <row r="134" spans="1:10" ht="12.75">
      <c r="A134" s="7" t="s">
        <v>274</v>
      </c>
      <c r="B134" s="4" t="s">
        <v>89</v>
      </c>
      <c r="C134" s="5">
        <f aca="true" t="shared" si="106" ref="C134:J137">C135</f>
        <v>0</v>
      </c>
      <c r="D134" s="5">
        <f t="shared" si="106"/>
        <v>0</v>
      </c>
      <c r="E134" s="5">
        <f t="shared" si="106"/>
        <v>0</v>
      </c>
      <c r="F134" s="5">
        <f t="shared" si="106"/>
        <v>0</v>
      </c>
      <c r="G134" s="5">
        <f t="shared" si="106"/>
        <v>0</v>
      </c>
      <c r="H134" s="5">
        <f t="shared" si="106"/>
        <v>0</v>
      </c>
      <c r="I134" s="5">
        <f t="shared" si="106"/>
        <v>0</v>
      </c>
      <c r="J134" s="5">
        <f t="shared" si="106"/>
        <v>0</v>
      </c>
    </row>
    <row r="135" spans="1:10" ht="12.75">
      <c r="A135" s="7" t="s">
        <v>98</v>
      </c>
      <c r="B135" s="4" t="s">
        <v>99</v>
      </c>
      <c r="C135" s="5">
        <f t="shared" si="106"/>
        <v>0</v>
      </c>
      <c r="D135" s="5">
        <f t="shared" si="106"/>
        <v>0</v>
      </c>
      <c r="E135" s="5">
        <f t="shared" si="106"/>
        <v>0</v>
      </c>
      <c r="F135" s="5">
        <f t="shared" si="106"/>
        <v>0</v>
      </c>
      <c r="G135" s="5">
        <f t="shared" si="106"/>
        <v>0</v>
      </c>
      <c r="H135" s="5">
        <f t="shared" si="106"/>
        <v>0</v>
      </c>
      <c r="I135" s="5">
        <f t="shared" si="106"/>
        <v>0</v>
      </c>
      <c r="J135" s="5">
        <f t="shared" si="106"/>
        <v>0</v>
      </c>
    </row>
    <row r="136" spans="1:10" ht="12.75">
      <c r="A136" s="7" t="s">
        <v>100</v>
      </c>
      <c r="B136" s="4" t="s">
        <v>101</v>
      </c>
      <c r="C136" s="5">
        <f t="shared" si="106"/>
        <v>0</v>
      </c>
      <c r="D136" s="5">
        <f t="shared" si="106"/>
        <v>0</v>
      </c>
      <c r="E136" s="5">
        <f t="shared" si="106"/>
        <v>0</v>
      </c>
      <c r="F136" s="5">
        <f t="shared" si="106"/>
        <v>0</v>
      </c>
      <c r="G136" s="5">
        <f t="shared" si="106"/>
        <v>0</v>
      </c>
      <c r="H136" s="5">
        <f t="shared" si="106"/>
        <v>0</v>
      </c>
      <c r="I136" s="5">
        <f t="shared" si="106"/>
        <v>0</v>
      </c>
      <c r="J136" s="5">
        <f t="shared" si="106"/>
        <v>0</v>
      </c>
    </row>
    <row r="137" spans="1:10" ht="12.75">
      <c r="A137" s="7" t="s">
        <v>102</v>
      </c>
      <c r="B137" s="4" t="s">
        <v>103</v>
      </c>
      <c r="C137" s="5">
        <f t="shared" si="106"/>
        <v>0</v>
      </c>
      <c r="D137" s="5">
        <f t="shared" si="106"/>
        <v>0</v>
      </c>
      <c r="E137" s="5">
        <f t="shared" si="106"/>
        <v>0</v>
      </c>
      <c r="F137" s="5">
        <f t="shared" si="106"/>
        <v>0</v>
      </c>
      <c r="G137" s="5">
        <f t="shared" si="106"/>
        <v>0</v>
      </c>
      <c r="H137" s="5">
        <f t="shared" si="106"/>
        <v>0</v>
      </c>
      <c r="I137" s="5">
        <f t="shared" si="106"/>
        <v>0</v>
      </c>
      <c r="J137" s="5">
        <f t="shared" si="106"/>
        <v>0</v>
      </c>
    </row>
    <row r="138" spans="1:10" ht="12.75">
      <c r="A138" s="7" t="s">
        <v>110</v>
      </c>
      <c r="B138" s="4" t="s">
        <v>111</v>
      </c>
      <c r="C138" s="5">
        <f>C594</f>
        <v>0</v>
      </c>
      <c r="D138" s="5">
        <f>D594</f>
        <v>0</v>
      </c>
      <c r="E138" s="5">
        <f aca="true" t="shared" si="107" ref="E138:J138">E594</f>
        <v>0</v>
      </c>
      <c r="F138" s="5">
        <f>F594</f>
        <v>0</v>
      </c>
      <c r="G138" s="5">
        <f t="shared" si="107"/>
        <v>0</v>
      </c>
      <c r="H138" s="5">
        <f t="shared" si="107"/>
        <v>0</v>
      </c>
      <c r="I138" s="5">
        <f t="shared" si="107"/>
        <v>0</v>
      </c>
      <c r="J138" s="5">
        <f t="shared" si="107"/>
        <v>0</v>
      </c>
    </row>
    <row r="139" spans="1:10" ht="12.75">
      <c r="A139" s="7" t="s">
        <v>517</v>
      </c>
      <c r="B139" s="4" t="s">
        <v>520</v>
      </c>
      <c r="C139" s="5"/>
      <c r="D139" s="5"/>
      <c r="E139" s="5"/>
      <c r="F139" s="5"/>
      <c r="G139" s="5">
        <f aca="true" t="shared" si="108" ref="G139:J140">G419</f>
        <v>4947000</v>
      </c>
      <c r="H139" s="5">
        <f t="shared" si="108"/>
        <v>4527000</v>
      </c>
      <c r="I139" s="5">
        <f t="shared" si="108"/>
        <v>4656000</v>
      </c>
      <c r="J139" s="5">
        <f t="shared" si="108"/>
        <v>4774000</v>
      </c>
    </row>
    <row r="140" spans="1:10" ht="12.75">
      <c r="A140" s="7" t="s">
        <v>518</v>
      </c>
      <c r="B140" s="4" t="s">
        <v>521</v>
      </c>
      <c r="C140" s="5"/>
      <c r="D140" s="5"/>
      <c r="E140" s="5"/>
      <c r="F140" s="5"/>
      <c r="G140" s="5">
        <f t="shared" si="108"/>
        <v>9313000</v>
      </c>
      <c r="H140" s="5">
        <f t="shared" si="108"/>
        <v>9497000</v>
      </c>
      <c r="I140" s="5">
        <f t="shared" si="108"/>
        <v>9753000</v>
      </c>
      <c r="J140" s="5">
        <f t="shared" si="108"/>
        <v>9997000</v>
      </c>
    </row>
    <row r="141" spans="1:10" ht="12.75">
      <c r="A141" s="7" t="s">
        <v>317</v>
      </c>
      <c r="B141" s="4" t="s">
        <v>318</v>
      </c>
      <c r="C141" s="5">
        <f>C142+C149</f>
        <v>0</v>
      </c>
      <c r="D141" s="5">
        <f>D142+D149</f>
        <v>15018000</v>
      </c>
      <c r="E141" s="5">
        <f aca="true" t="shared" si="109" ref="E141:J141">E142+E149</f>
        <v>0</v>
      </c>
      <c r="F141" s="5">
        <f>F142+F149</f>
        <v>15018000</v>
      </c>
      <c r="G141" s="5">
        <f t="shared" si="109"/>
        <v>15018000</v>
      </c>
      <c r="H141" s="5">
        <f t="shared" si="109"/>
        <v>11393000</v>
      </c>
      <c r="I141" s="5">
        <f t="shared" si="109"/>
        <v>11701000</v>
      </c>
      <c r="J141" s="5">
        <f t="shared" si="109"/>
        <v>11993000</v>
      </c>
    </row>
    <row r="142" spans="1:10" ht="12.75">
      <c r="A142" s="7" t="s">
        <v>221</v>
      </c>
      <c r="B142" s="4" t="s">
        <v>222</v>
      </c>
      <c r="C142" s="5">
        <f aca="true" t="shared" si="110" ref="C142:J143">C143</f>
        <v>0</v>
      </c>
      <c r="D142" s="5">
        <f>D143+D147</f>
        <v>4129000</v>
      </c>
      <c r="E142" s="5">
        <f aca="true" t="shared" si="111" ref="E142:J142">E143+E147</f>
        <v>0</v>
      </c>
      <c r="F142" s="5">
        <f>F143+F147</f>
        <v>4129000</v>
      </c>
      <c r="G142" s="5">
        <f t="shared" si="111"/>
        <v>4129000</v>
      </c>
      <c r="H142" s="5">
        <f t="shared" si="111"/>
        <v>3096000</v>
      </c>
      <c r="I142" s="5">
        <f t="shared" si="111"/>
        <v>3180000</v>
      </c>
      <c r="J142" s="5">
        <f t="shared" si="111"/>
        <v>3259000</v>
      </c>
    </row>
    <row r="143" spans="1:10" ht="26.25">
      <c r="A143" s="7" t="s">
        <v>232</v>
      </c>
      <c r="B143" s="4" t="s">
        <v>233</v>
      </c>
      <c r="C143" s="5">
        <f t="shared" si="110"/>
        <v>0</v>
      </c>
      <c r="D143" s="5">
        <f t="shared" si="110"/>
        <v>4129000</v>
      </c>
      <c r="E143" s="5">
        <f t="shared" si="110"/>
        <v>0</v>
      </c>
      <c r="F143" s="5">
        <f t="shared" si="110"/>
        <v>4129000</v>
      </c>
      <c r="G143" s="5">
        <f t="shared" si="110"/>
        <v>4129000</v>
      </c>
      <c r="H143" s="5">
        <f t="shared" si="110"/>
        <v>2988000</v>
      </c>
      <c r="I143" s="5">
        <f t="shared" si="110"/>
        <v>3069000</v>
      </c>
      <c r="J143" s="5">
        <f t="shared" si="110"/>
        <v>3145000</v>
      </c>
    </row>
    <row r="144" spans="1:10" ht="39">
      <c r="A144" s="7" t="s">
        <v>234</v>
      </c>
      <c r="B144" s="4" t="s">
        <v>235</v>
      </c>
      <c r="C144" s="5">
        <f>C145+C146</f>
        <v>0</v>
      </c>
      <c r="D144" s="5">
        <f>D145+D146</f>
        <v>4129000</v>
      </c>
      <c r="E144" s="5">
        <f aca="true" t="shared" si="112" ref="E144:J144">E145+E146</f>
        <v>0</v>
      </c>
      <c r="F144" s="5">
        <f>F145+F146</f>
        <v>4129000</v>
      </c>
      <c r="G144" s="5">
        <f t="shared" si="112"/>
        <v>4129000</v>
      </c>
      <c r="H144" s="5">
        <f t="shared" si="112"/>
        <v>2988000</v>
      </c>
      <c r="I144" s="5">
        <f t="shared" si="112"/>
        <v>3069000</v>
      </c>
      <c r="J144" s="5">
        <f t="shared" si="112"/>
        <v>3145000</v>
      </c>
    </row>
    <row r="145" spans="1:10" ht="12.75">
      <c r="A145" s="7" t="s">
        <v>236</v>
      </c>
      <c r="B145" s="4" t="s">
        <v>237</v>
      </c>
      <c r="C145" s="5">
        <f aca="true" t="shared" si="113" ref="C145:F146">C425</f>
        <v>0</v>
      </c>
      <c r="D145" s="5">
        <f t="shared" si="113"/>
        <v>0</v>
      </c>
      <c r="E145" s="5">
        <f t="shared" si="113"/>
        <v>0</v>
      </c>
      <c r="F145" s="5">
        <f t="shared" si="113"/>
        <v>0</v>
      </c>
      <c r="G145" s="5">
        <f aca="true" t="shared" si="114" ref="G145:J146">G425</f>
        <v>0</v>
      </c>
      <c r="H145" s="5">
        <f t="shared" si="114"/>
        <v>0</v>
      </c>
      <c r="I145" s="5">
        <f t="shared" si="114"/>
        <v>0</v>
      </c>
      <c r="J145" s="5">
        <f t="shared" si="114"/>
        <v>0</v>
      </c>
    </row>
    <row r="146" spans="1:10" ht="26.25">
      <c r="A146" s="7" t="s">
        <v>240</v>
      </c>
      <c r="B146" s="4" t="s">
        <v>241</v>
      </c>
      <c r="C146" s="5">
        <f t="shared" si="113"/>
        <v>0</v>
      </c>
      <c r="D146" s="5">
        <f t="shared" si="113"/>
        <v>4129000</v>
      </c>
      <c r="E146" s="5">
        <f t="shared" si="113"/>
        <v>0</v>
      </c>
      <c r="F146" s="5">
        <f t="shared" si="113"/>
        <v>4129000</v>
      </c>
      <c r="G146" s="5">
        <f t="shared" si="114"/>
        <v>4129000</v>
      </c>
      <c r="H146" s="5">
        <f t="shared" si="114"/>
        <v>2988000</v>
      </c>
      <c r="I146" s="5">
        <f t="shared" si="114"/>
        <v>3069000</v>
      </c>
      <c r="J146" s="5">
        <f t="shared" si="114"/>
        <v>3145000</v>
      </c>
    </row>
    <row r="147" spans="1:10" ht="26.25">
      <c r="A147" s="7" t="s">
        <v>82</v>
      </c>
      <c r="B147" s="4" t="s">
        <v>83</v>
      </c>
      <c r="C147" s="5">
        <f>C148+C149+C150+C151</f>
        <v>0</v>
      </c>
      <c r="D147" s="5">
        <f aca="true" t="shared" si="115" ref="D147:J147">D148</f>
        <v>0</v>
      </c>
      <c r="E147" s="5">
        <f t="shared" si="115"/>
        <v>0</v>
      </c>
      <c r="F147" s="5">
        <f t="shared" si="115"/>
        <v>0</v>
      </c>
      <c r="G147" s="5">
        <f t="shared" si="115"/>
        <v>0</v>
      </c>
      <c r="H147" s="5">
        <f t="shared" si="115"/>
        <v>108000</v>
      </c>
      <c r="I147" s="5">
        <f t="shared" si="115"/>
        <v>111000</v>
      </c>
      <c r="J147" s="5">
        <f t="shared" si="115"/>
        <v>114000</v>
      </c>
    </row>
    <row r="148" spans="1:10" ht="12.75">
      <c r="A148" s="7" t="s">
        <v>256</v>
      </c>
      <c r="B148" s="4" t="s">
        <v>257</v>
      </c>
      <c r="C148" s="5"/>
      <c r="D148" s="5">
        <f>D428</f>
        <v>0</v>
      </c>
      <c r="E148" s="5">
        <f aca="true" t="shared" si="116" ref="E148:J148">E428</f>
        <v>0</v>
      </c>
      <c r="F148" s="5">
        <f>F428</f>
        <v>0</v>
      </c>
      <c r="G148" s="5">
        <f t="shared" si="116"/>
        <v>0</v>
      </c>
      <c r="H148" s="5">
        <f t="shared" si="116"/>
        <v>108000</v>
      </c>
      <c r="I148" s="5">
        <f t="shared" si="116"/>
        <v>111000</v>
      </c>
      <c r="J148" s="5">
        <f t="shared" si="116"/>
        <v>114000</v>
      </c>
    </row>
    <row r="149" spans="1:10" ht="12.75">
      <c r="A149" s="7" t="s">
        <v>274</v>
      </c>
      <c r="B149" s="4" t="s">
        <v>89</v>
      </c>
      <c r="C149" s="5">
        <f>C150+C154+C157</f>
        <v>0</v>
      </c>
      <c r="D149" s="5">
        <f>D150+D154+D157</f>
        <v>10889000</v>
      </c>
      <c r="E149" s="5">
        <f aca="true" t="shared" si="117" ref="E149:J149">E150+E154+E157</f>
        <v>0</v>
      </c>
      <c r="F149" s="5">
        <f>F150+F154+F157</f>
        <v>10889000</v>
      </c>
      <c r="G149" s="5">
        <f t="shared" si="117"/>
        <v>10889000</v>
      </c>
      <c r="H149" s="5">
        <f t="shared" si="117"/>
        <v>8297000</v>
      </c>
      <c r="I149" s="5">
        <f t="shared" si="117"/>
        <v>8521000</v>
      </c>
      <c r="J149" s="5">
        <f t="shared" si="117"/>
        <v>8734000</v>
      </c>
    </row>
    <row r="150" spans="1:10" ht="26.25">
      <c r="A150" s="7" t="s">
        <v>275</v>
      </c>
      <c r="B150" s="4" t="s">
        <v>276</v>
      </c>
      <c r="C150" s="5">
        <f>C151</f>
        <v>0</v>
      </c>
      <c r="D150" s="5">
        <f aca="true" t="shared" si="118" ref="D150:J150">D151</f>
        <v>10688000</v>
      </c>
      <c r="E150" s="5">
        <f t="shared" si="118"/>
        <v>0</v>
      </c>
      <c r="F150" s="5">
        <f t="shared" si="118"/>
        <v>10688000</v>
      </c>
      <c r="G150" s="5">
        <f t="shared" si="118"/>
        <v>10688000</v>
      </c>
      <c r="H150" s="5">
        <f t="shared" si="118"/>
        <v>8297000</v>
      </c>
      <c r="I150" s="5">
        <f t="shared" si="118"/>
        <v>8521000</v>
      </c>
      <c r="J150" s="5">
        <f t="shared" si="118"/>
        <v>8734000</v>
      </c>
    </row>
    <row r="151" spans="1:10" ht="12.75">
      <c r="A151" s="7" t="s">
        <v>277</v>
      </c>
      <c r="B151" s="4" t="s">
        <v>278</v>
      </c>
      <c r="C151" s="5">
        <f>C152+C153</f>
        <v>0</v>
      </c>
      <c r="D151" s="5">
        <f>D152+D153</f>
        <v>10688000</v>
      </c>
      <c r="E151" s="5">
        <f aca="true" t="shared" si="119" ref="E151:J151">E152+E153</f>
        <v>0</v>
      </c>
      <c r="F151" s="5">
        <f>F152+F153</f>
        <v>10688000</v>
      </c>
      <c r="G151" s="5">
        <f t="shared" si="119"/>
        <v>10688000</v>
      </c>
      <c r="H151" s="5">
        <f t="shared" si="119"/>
        <v>8297000</v>
      </c>
      <c r="I151" s="5">
        <f t="shared" si="119"/>
        <v>8521000</v>
      </c>
      <c r="J151" s="5">
        <f t="shared" si="119"/>
        <v>8734000</v>
      </c>
    </row>
    <row r="152" spans="1:10" ht="26.25">
      <c r="A152" s="7" t="s">
        <v>279</v>
      </c>
      <c r="B152" s="4" t="s">
        <v>280</v>
      </c>
      <c r="C152" s="5">
        <f aca="true" t="shared" si="120" ref="C152:F153">C599</f>
        <v>0</v>
      </c>
      <c r="D152" s="5">
        <f t="shared" si="120"/>
        <v>10639000</v>
      </c>
      <c r="E152" s="5">
        <f t="shared" si="120"/>
        <v>0</v>
      </c>
      <c r="F152" s="5">
        <f t="shared" si="120"/>
        <v>10639000</v>
      </c>
      <c r="G152" s="5">
        <f aca="true" t="shared" si="121" ref="G152:J153">G599</f>
        <v>10639000</v>
      </c>
      <c r="H152" s="5">
        <f t="shared" si="121"/>
        <v>8077000</v>
      </c>
      <c r="I152" s="5">
        <f t="shared" si="121"/>
        <v>8295000</v>
      </c>
      <c r="J152" s="5">
        <f t="shared" si="121"/>
        <v>8503000</v>
      </c>
    </row>
    <row r="153" spans="1:10" ht="12.75">
      <c r="A153" s="7" t="s">
        <v>281</v>
      </c>
      <c r="B153" s="4" t="s">
        <v>282</v>
      </c>
      <c r="C153" s="5">
        <f t="shared" si="120"/>
        <v>0</v>
      </c>
      <c r="D153" s="5">
        <f t="shared" si="120"/>
        <v>49000</v>
      </c>
      <c r="E153" s="5">
        <f t="shared" si="120"/>
        <v>0</v>
      </c>
      <c r="F153" s="5">
        <f t="shared" si="120"/>
        <v>49000</v>
      </c>
      <c r="G153" s="5">
        <f t="shared" si="121"/>
        <v>49000</v>
      </c>
      <c r="H153" s="5">
        <f t="shared" si="121"/>
        <v>220000</v>
      </c>
      <c r="I153" s="5">
        <f t="shared" si="121"/>
        <v>226000</v>
      </c>
      <c r="J153" s="5">
        <f t="shared" si="121"/>
        <v>231000</v>
      </c>
    </row>
    <row r="154" spans="1:10" ht="12.75">
      <c r="A154" s="7" t="s">
        <v>283</v>
      </c>
      <c r="B154" s="4" t="s">
        <v>284</v>
      </c>
      <c r="C154" s="5">
        <f aca="true" t="shared" si="122" ref="C154:J155">C155</f>
        <v>0</v>
      </c>
      <c r="D154" s="5">
        <f t="shared" si="122"/>
        <v>201000</v>
      </c>
      <c r="E154" s="5">
        <f t="shared" si="122"/>
        <v>0</v>
      </c>
      <c r="F154" s="5">
        <f t="shared" si="122"/>
        <v>201000</v>
      </c>
      <c r="G154" s="5">
        <f t="shared" si="122"/>
        <v>201000</v>
      </c>
      <c r="H154" s="5">
        <f t="shared" si="122"/>
        <v>0</v>
      </c>
      <c r="I154" s="5">
        <f t="shared" si="122"/>
        <v>0</v>
      </c>
      <c r="J154" s="5">
        <f t="shared" si="122"/>
        <v>0</v>
      </c>
    </row>
    <row r="155" spans="1:10" ht="26.25">
      <c r="A155" s="7" t="s">
        <v>285</v>
      </c>
      <c r="B155" s="4" t="s">
        <v>286</v>
      </c>
      <c r="C155" s="5">
        <f t="shared" si="122"/>
        <v>0</v>
      </c>
      <c r="D155" s="5">
        <f t="shared" si="122"/>
        <v>201000</v>
      </c>
      <c r="E155" s="5">
        <f t="shared" si="122"/>
        <v>0</v>
      </c>
      <c r="F155" s="5">
        <f t="shared" si="122"/>
        <v>201000</v>
      </c>
      <c r="G155" s="5">
        <f t="shared" si="122"/>
        <v>201000</v>
      </c>
      <c r="H155" s="5">
        <f t="shared" si="122"/>
        <v>0</v>
      </c>
      <c r="I155" s="5">
        <f t="shared" si="122"/>
        <v>0</v>
      </c>
      <c r="J155" s="5">
        <f t="shared" si="122"/>
        <v>0</v>
      </c>
    </row>
    <row r="156" spans="1:10" ht="12.75">
      <c r="A156" s="7" t="s">
        <v>287</v>
      </c>
      <c r="B156" s="4" t="s">
        <v>288</v>
      </c>
      <c r="C156" s="5">
        <f>C603</f>
        <v>0</v>
      </c>
      <c r="D156" s="5">
        <f>D603</f>
        <v>201000</v>
      </c>
      <c r="E156" s="5">
        <f aca="true" t="shared" si="123" ref="E156:J156">E603</f>
        <v>0</v>
      </c>
      <c r="F156" s="5">
        <f>F603</f>
        <v>201000</v>
      </c>
      <c r="G156" s="5">
        <f t="shared" si="123"/>
        <v>201000</v>
      </c>
      <c r="H156" s="5">
        <f t="shared" si="123"/>
        <v>0</v>
      </c>
      <c r="I156" s="5">
        <f t="shared" si="123"/>
        <v>0</v>
      </c>
      <c r="J156" s="5">
        <f t="shared" si="123"/>
        <v>0</v>
      </c>
    </row>
    <row r="157" spans="1:10" ht="12.75">
      <c r="A157" s="7" t="s">
        <v>98</v>
      </c>
      <c r="B157" s="4" t="s">
        <v>99</v>
      </c>
      <c r="C157" s="5">
        <f aca="true" t="shared" si="124" ref="C157:J159">C158</f>
        <v>0</v>
      </c>
      <c r="D157" s="5">
        <f t="shared" si="124"/>
        <v>0</v>
      </c>
      <c r="E157" s="5">
        <f t="shared" si="124"/>
        <v>0</v>
      </c>
      <c r="F157" s="5">
        <f t="shared" si="124"/>
        <v>0</v>
      </c>
      <c r="G157" s="5">
        <f t="shared" si="124"/>
        <v>0</v>
      </c>
      <c r="H157" s="5">
        <f t="shared" si="124"/>
        <v>0</v>
      </c>
      <c r="I157" s="5">
        <f t="shared" si="124"/>
        <v>0</v>
      </c>
      <c r="J157" s="5">
        <f t="shared" si="124"/>
        <v>0</v>
      </c>
    </row>
    <row r="158" spans="1:10" ht="12.75">
      <c r="A158" s="7" t="s">
        <v>100</v>
      </c>
      <c r="B158" s="4" t="s">
        <v>101</v>
      </c>
      <c r="C158" s="5">
        <f t="shared" si="124"/>
        <v>0</v>
      </c>
      <c r="D158" s="5">
        <f t="shared" si="124"/>
        <v>0</v>
      </c>
      <c r="E158" s="5">
        <f t="shared" si="124"/>
        <v>0</v>
      </c>
      <c r="F158" s="5">
        <f t="shared" si="124"/>
        <v>0</v>
      </c>
      <c r="G158" s="5">
        <f t="shared" si="124"/>
        <v>0</v>
      </c>
      <c r="H158" s="5">
        <f t="shared" si="124"/>
        <v>0</v>
      </c>
      <c r="I158" s="5">
        <f t="shared" si="124"/>
        <v>0</v>
      </c>
      <c r="J158" s="5">
        <f t="shared" si="124"/>
        <v>0</v>
      </c>
    </row>
    <row r="159" spans="1:10" ht="12.75">
      <c r="A159" s="7" t="s">
        <v>102</v>
      </c>
      <c r="B159" s="4" t="s">
        <v>103</v>
      </c>
      <c r="C159" s="5">
        <f t="shared" si="124"/>
        <v>0</v>
      </c>
      <c r="D159" s="5">
        <f t="shared" si="124"/>
        <v>0</v>
      </c>
      <c r="E159" s="5">
        <f t="shared" si="124"/>
        <v>0</v>
      </c>
      <c r="F159" s="5">
        <f t="shared" si="124"/>
        <v>0</v>
      </c>
      <c r="G159" s="5">
        <f t="shared" si="124"/>
        <v>0</v>
      </c>
      <c r="H159" s="5">
        <f t="shared" si="124"/>
        <v>0</v>
      </c>
      <c r="I159" s="5">
        <f t="shared" si="124"/>
        <v>0</v>
      </c>
      <c r="J159" s="5">
        <f t="shared" si="124"/>
        <v>0</v>
      </c>
    </row>
    <row r="160" spans="1:10" ht="12.75">
      <c r="A160" s="7" t="s">
        <v>110</v>
      </c>
      <c r="B160" s="4" t="s">
        <v>111</v>
      </c>
      <c r="C160" s="5">
        <f>C607</f>
        <v>0</v>
      </c>
      <c r="D160" s="5">
        <f>D607</f>
        <v>0</v>
      </c>
      <c r="E160" s="5">
        <f aca="true" t="shared" si="125" ref="E160:J160">E607</f>
        <v>0</v>
      </c>
      <c r="F160" s="5">
        <f>F607</f>
        <v>0</v>
      </c>
      <c r="G160" s="5">
        <f t="shared" si="125"/>
        <v>0</v>
      </c>
      <c r="H160" s="5">
        <f t="shared" si="125"/>
        <v>0</v>
      </c>
      <c r="I160" s="5">
        <f t="shared" si="125"/>
        <v>0</v>
      </c>
      <c r="J160" s="5">
        <f t="shared" si="125"/>
        <v>0</v>
      </c>
    </row>
    <row r="161" spans="1:10" ht="12.75">
      <c r="A161" s="7" t="s">
        <v>515</v>
      </c>
      <c r="B161" s="4" t="s">
        <v>487</v>
      </c>
      <c r="C161" s="5"/>
      <c r="D161" s="5"/>
      <c r="E161" s="5"/>
      <c r="F161" s="5"/>
      <c r="G161" s="5">
        <f>G162</f>
        <v>14768000</v>
      </c>
      <c r="H161" s="5">
        <f>H162</f>
        <v>11065000</v>
      </c>
      <c r="I161" s="5">
        <f>I162</f>
        <v>11364000</v>
      </c>
      <c r="J161" s="5">
        <f>J162</f>
        <v>11648000</v>
      </c>
    </row>
    <row r="162" spans="1:10" ht="12.75">
      <c r="A162" s="7" t="s">
        <v>484</v>
      </c>
      <c r="B162" s="4" t="s">
        <v>488</v>
      </c>
      <c r="C162" s="5"/>
      <c r="D162" s="5"/>
      <c r="E162" s="5"/>
      <c r="F162" s="5"/>
      <c r="G162" s="5">
        <f>G609+G430</f>
        <v>14768000</v>
      </c>
      <c r="H162" s="5">
        <f>H609+H430</f>
        <v>11065000</v>
      </c>
      <c r="I162" s="5">
        <f>I609+I430</f>
        <v>11364000</v>
      </c>
      <c r="J162" s="5">
        <f>J609+J430</f>
        <v>11648000</v>
      </c>
    </row>
    <row r="163" spans="1:10" ht="12.75">
      <c r="A163" s="7" t="s">
        <v>485</v>
      </c>
      <c r="B163" s="4" t="s">
        <v>489</v>
      </c>
      <c r="C163" s="5"/>
      <c r="D163" s="5"/>
      <c r="E163" s="5"/>
      <c r="F163" s="5"/>
      <c r="G163" s="5">
        <f>G164</f>
        <v>250000</v>
      </c>
      <c r="H163" s="5">
        <f>H164</f>
        <v>328000</v>
      </c>
      <c r="I163" s="5">
        <f>I164</f>
        <v>337000</v>
      </c>
      <c r="J163" s="5">
        <f>J164</f>
        <v>345000</v>
      </c>
    </row>
    <row r="164" spans="1:10" ht="12.75">
      <c r="A164" s="7" t="s">
        <v>486</v>
      </c>
      <c r="B164" s="4" t="s">
        <v>490</v>
      </c>
      <c r="C164" s="5"/>
      <c r="D164" s="5"/>
      <c r="E164" s="5"/>
      <c r="F164" s="5"/>
      <c r="G164" s="5">
        <f>G611+G432</f>
        <v>250000</v>
      </c>
      <c r="H164" s="5">
        <f>H611+H432</f>
        <v>328000</v>
      </c>
      <c r="I164" s="5">
        <f>I611+I432</f>
        <v>337000</v>
      </c>
      <c r="J164" s="5">
        <f>J611+J432</f>
        <v>345000</v>
      </c>
    </row>
    <row r="165" spans="1:10" ht="12.75">
      <c r="A165" s="7" t="s">
        <v>319</v>
      </c>
      <c r="B165" s="4" t="s">
        <v>320</v>
      </c>
      <c r="C165" s="5">
        <f>C166+C182</f>
        <v>0</v>
      </c>
      <c r="D165" s="5">
        <f>D166+D182</f>
        <v>80431000</v>
      </c>
      <c r="E165" s="5">
        <f aca="true" t="shared" si="126" ref="E165:J165">E166+E182</f>
        <v>0</v>
      </c>
      <c r="F165" s="5">
        <f>F166+F182</f>
        <v>80431000</v>
      </c>
      <c r="G165" s="5">
        <f t="shared" si="126"/>
        <v>80431000</v>
      </c>
      <c r="H165" s="5">
        <f t="shared" si="126"/>
        <v>90953000</v>
      </c>
      <c r="I165" s="5">
        <f t="shared" si="126"/>
        <v>93415000</v>
      </c>
      <c r="J165" s="5">
        <f t="shared" si="126"/>
        <v>95749000</v>
      </c>
    </row>
    <row r="166" spans="1:10" ht="12.75">
      <c r="A166" s="7" t="s">
        <v>221</v>
      </c>
      <c r="B166" s="4" t="s">
        <v>222</v>
      </c>
      <c r="C166" s="5">
        <f>C167+C168+C169+C173+C178</f>
        <v>0</v>
      </c>
      <c r="D166" s="5">
        <f>D167+D168+D169+D173+D178</f>
        <v>63721000</v>
      </c>
      <c r="E166" s="5">
        <f aca="true" t="shared" si="127" ref="E166:J166">E167+E168+E169+E173+E178</f>
        <v>0</v>
      </c>
      <c r="F166" s="5">
        <f>F167+F168+F169+F173+F178</f>
        <v>63721000</v>
      </c>
      <c r="G166" s="5">
        <f t="shared" si="127"/>
        <v>63721000</v>
      </c>
      <c r="H166" s="5">
        <f t="shared" si="127"/>
        <v>77460000</v>
      </c>
      <c r="I166" s="5">
        <f t="shared" si="127"/>
        <v>79560000</v>
      </c>
      <c r="J166" s="5">
        <f t="shared" si="127"/>
        <v>81547000</v>
      </c>
    </row>
    <row r="167" spans="1:10" ht="12.75">
      <c r="A167" s="7" t="s">
        <v>78</v>
      </c>
      <c r="B167" s="4" t="s">
        <v>79</v>
      </c>
      <c r="C167" s="5">
        <f aca="true" t="shared" si="128" ref="C167:F168">C435</f>
        <v>0</v>
      </c>
      <c r="D167" s="5">
        <f t="shared" si="128"/>
        <v>3995000</v>
      </c>
      <c r="E167" s="5">
        <f t="shared" si="128"/>
        <v>0</v>
      </c>
      <c r="F167" s="5">
        <f t="shared" si="128"/>
        <v>3995000</v>
      </c>
      <c r="G167" s="5">
        <f aca="true" t="shared" si="129" ref="G167:J168">G435</f>
        <v>3995000</v>
      </c>
      <c r="H167" s="5">
        <f t="shared" si="129"/>
        <v>4346000</v>
      </c>
      <c r="I167" s="5">
        <f t="shared" si="129"/>
        <v>4465000</v>
      </c>
      <c r="J167" s="5">
        <f t="shared" si="129"/>
        <v>4575000</v>
      </c>
    </row>
    <row r="168" spans="1:10" ht="26.25">
      <c r="A168" s="7" t="s">
        <v>80</v>
      </c>
      <c r="B168" s="4" t="s">
        <v>81</v>
      </c>
      <c r="C168" s="5">
        <f t="shared" si="128"/>
        <v>0</v>
      </c>
      <c r="D168" s="5">
        <f t="shared" si="128"/>
        <v>3484000</v>
      </c>
      <c r="E168" s="5">
        <f t="shared" si="128"/>
        <v>0</v>
      </c>
      <c r="F168" s="5">
        <f t="shared" si="128"/>
        <v>3484000</v>
      </c>
      <c r="G168" s="5">
        <f t="shared" si="129"/>
        <v>3484000</v>
      </c>
      <c r="H168" s="5">
        <f t="shared" si="129"/>
        <v>1874000</v>
      </c>
      <c r="I168" s="5">
        <f t="shared" si="129"/>
        <v>1929000</v>
      </c>
      <c r="J168" s="5">
        <f t="shared" si="129"/>
        <v>1977000</v>
      </c>
    </row>
    <row r="169" spans="1:10" ht="26.25">
      <c r="A169" s="7" t="s">
        <v>232</v>
      </c>
      <c r="B169" s="4" t="s">
        <v>233</v>
      </c>
      <c r="C169" s="5">
        <f aca="true" t="shared" si="130" ref="C169:J170">C170</f>
        <v>0</v>
      </c>
      <c r="D169" s="5">
        <f t="shared" si="130"/>
        <v>36122000</v>
      </c>
      <c r="E169" s="5">
        <f t="shared" si="130"/>
        <v>0</v>
      </c>
      <c r="F169" s="5">
        <f t="shared" si="130"/>
        <v>36122000</v>
      </c>
      <c r="G169" s="5">
        <f t="shared" si="130"/>
        <v>36122000</v>
      </c>
      <c r="H169" s="5">
        <f t="shared" si="130"/>
        <v>49897000</v>
      </c>
      <c r="I169" s="5">
        <f t="shared" si="130"/>
        <v>51245000</v>
      </c>
      <c r="J169" s="5">
        <f t="shared" si="130"/>
        <v>52527000</v>
      </c>
    </row>
    <row r="170" spans="1:14" ht="39">
      <c r="A170" s="7" t="s">
        <v>234</v>
      </c>
      <c r="B170" s="4" t="s">
        <v>235</v>
      </c>
      <c r="C170" s="5">
        <f t="shared" si="130"/>
        <v>0</v>
      </c>
      <c r="D170" s="5">
        <f t="shared" si="130"/>
        <v>36122000</v>
      </c>
      <c r="E170" s="5">
        <f t="shared" si="130"/>
        <v>0</v>
      </c>
      <c r="F170" s="5">
        <f t="shared" si="130"/>
        <v>36122000</v>
      </c>
      <c r="G170" s="5">
        <f t="shared" si="130"/>
        <v>36122000</v>
      </c>
      <c r="H170" s="5">
        <f t="shared" si="130"/>
        <v>49897000</v>
      </c>
      <c r="I170" s="5">
        <f t="shared" si="130"/>
        <v>51245000</v>
      </c>
      <c r="J170" s="5">
        <f t="shared" si="130"/>
        <v>52527000</v>
      </c>
      <c r="L170" s="12"/>
      <c r="M170" s="12"/>
      <c r="N170" s="12"/>
    </row>
    <row r="171" spans="1:10" ht="12.75">
      <c r="A171" s="7" t="s">
        <v>435</v>
      </c>
      <c r="B171" s="4" t="s">
        <v>237</v>
      </c>
      <c r="C171" s="5">
        <f>C439</f>
        <v>0</v>
      </c>
      <c r="D171" s="5">
        <f>D439</f>
        <v>36122000</v>
      </c>
      <c r="E171" s="5">
        <f aca="true" t="shared" si="131" ref="E171:J172">E439</f>
        <v>0</v>
      </c>
      <c r="F171" s="5">
        <f>F439</f>
        <v>36122000</v>
      </c>
      <c r="G171" s="5">
        <f t="shared" si="131"/>
        <v>36122000</v>
      </c>
      <c r="H171" s="5">
        <f t="shared" si="131"/>
        <v>49897000</v>
      </c>
      <c r="I171" s="5">
        <f t="shared" si="131"/>
        <v>51245000</v>
      </c>
      <c r="J171" s="5">
        <f t="shared" si="131"/>
        <v>52527000</v>
      </c>
    </row>
    <row r="172" spans="1:10" ht="12.75">
      <c r="A172" s="7" t="s">
        <v>436</v>
      </c>
      <c r="B172" s="20">
        <v>510101</v>
      </c>
      <c r="C172" s="5"/>
      <c r="D172" s="5">
        <f>D440</f>
        <v>0</v>
      </c>
      <c r="E172" s="5">
        <f t="shared" si="131"/>
        <v>0</v>
      </c>
      <c r="F172" s="5">
        <f>F440</f>
        <v>0</v>
      </c>
      <c r="G172" s="5">
        <f t="shared" si="131"/>
        <v>0</v>
      </c>
      <c r="H172" s="5">
        <f t="shared" si="131"/>
        <v>0</v>
      </c>
      <c r="I172" s="5">
        <f t="shared" si="131"/>
        <v>0</v>
      </c>
      <c r="J172" s="5">
        <f t="shared" si="131"/>
        <v>0</v>
      </c>
    </row>
    <row r="173" spans="1:10" ht="26.25">
      <c r="A173" s="7" t="s">
        <v>82</v>
      </c>
      <c r="B173" s="4" t="s">
        <v>83</v>
      </c>
      <c r="C173" s="5">
        <f>C174+C175+C176+C177</f>
        <v>0</v>
      </c>
      <c r="D173" s="5">
        <f>D174+D175+D176+D177</f>
        <v>20118000</v>
      </c>
      <c r="E173" s="5">
        <f aca="true" t="shared" si="132" ref="E173:J173">E174+E175+E176+E177</f>
        <v>0</v>
      </c>
      <c r="F173" s="5">
        <f>F174+F175+F176+F177</f>
        <v>20118000</v>
      </c>
      <c r="G173" s="5">
        <f t="shared" si="132"/>
        <v>20118000</v>
      </c>
      <c r="H173" s="5">
        <f t="shared" si="132"/>
        <v>21341000</v>
      </c>
      <c r="I173" s="5">
        <f t="shared" si="132"/>
        <v>21919000</v>
      </c>
      <c r="J173" s="5">
        <f t="shared" si="132"/>
        <v>22466000</v>
      </c>
    </row>
    <row r="174" spans="1:10" ht="12.75">
      <c r="A174" s="7" t="s">
        <v>256</v>
      </c>
      <c r="B174" s="4" t="s">
        <v>257</v>
      </c>
      <c r="C174" s="5">
        <f>C442</f>
        <v>0</v>
      </c>
      <c r="D174" s="5">
        <f aca="true" t="shared" si="133" ref="D174:F177">D442</f>
        <v>1370000</v>
      </c>
      <c r="E174" s="5">
        <f t="shared" si="133"/>
        <v>0</v>
      </c>
      <c r="F174" s="5">
        <f t="shared" si="133"/>
        <v>1370000</v>
      </c>
      <c r="G174" s="5">
        <f aca="true" t="shared" si="134" ref="G174:J177">G442</f>
        <v>1370000</v>
      </c>
      <c r="H174" s="5">
        <f t="shared" si="134"/>
        <v>1153000</v>
      </c>
      <c r="I174" s="5">
        <f t="shared" si="134"/>
        <v>1185000</v>
      </c>
      <c r="J174" s="5">
        <f t="shared" si="134"/>
        <v>1214000</v>
      </c>
    </row>
    <row r="175" spans="1:10" ht="12.75">
      <c r="A175" s="7" t="s">
        <v>258</v>
      </c>
      <c r="B175" s="4" t="s">
        <v>259</v>
      </c>
      <c r="C175" s="5">
        <f>C443</f>
        <v>0</v>
      </c>
      <c r="D175" s="5">
        <f t="shared" si="133"/>
        <v>600000</v>
      </c>
      <c r="E175" s="5">
        <f t="shared" si="133"/>
        <v>0</v>
      </c>
      <c r="F175" s="5">
        <f t="shared" si="133"/>
        <v>600000</v>
      </c>
      <c r="G175" s="5">
        <f t="shared" si="134"/>
        <v>600000</v>
      </c>
      <c r="H175" s="5">
        <f t="shared" si="134"/>
        <v>650000</v>
      </c>
      <c r="I175" s="5">
        <f t="shared" si="134"/>
        <v>667000</v>
      </c>
      <c r="J175" s="5">
        <f t="shared" si="134"/>
        <v>684000</v>
      </c>
    </row>
    <row r="176" spans="1:10" ht="12.75">
      <c r="A176" s="7" t="s">
        <v>260</v>
      </c>
      <c r="B176" s="4" t="s">
        <v>261</v>
      </c>
      <c r="C176" s="5">
        <f>C444</f>
        <v>0</v>
      </c>
      <c r="D176" s="5">
        <f t="shared" si="133"/>
        <v>18138000</v>
      </c>
      <c r="E176" s="5">
        <f t="shared" si="133"/>
        <v>0</v>
      </c>
      <c r="F176" s="5">
        <f t="shared" si="133"/>
        <v>18138000</v>
      </c>
      <c r="G176" s="5">
        <f t="shared" si="134"/>
        <v>18138000</v>
      </c>
      <c r="H176" s="5">
        <f t="shared" si="134"/>
        <v>19532000</v>
      </c>
      <c r="I176" s="5">
        <f t="shared" si="134"/>
        <v>20060000</v>
      </c>
      <c r="J176" s="5">
        <f t="shared" si="134"/>
        <v>20561000</v>
      </c>
    </row>
    <row r="177" spans="1:10" ht="12.75">
      <c r="A177" s="7" t="s">
        <v>86</v>
      </c>
      <c r="B177" s="4" t="s">
        <v>87</v>
      </c>
      <c r="C177" s="5">
        <f>C445</f>
        <v>0</v>
      </c>
      <c r="D177" s="5">
        <f t="shared" si="133"/>
        <v>10000</v>
      </c>
      <c r="E177" s="5">
        <f t="shared" si="133"/>
        <v>0</v>
      </c>
      <c r="F177" s="5">
        <f t="shared" si="133"/>
        <v>10000</v>
      </c>
      <c r="G177" s="5">
        <f t="shared" si="134"/>
        <v>10000</v>
      </c>
      <c r="H177" s="5">
        <f t="shared" si="134"/>
        <v>6000</v>
      </c>
      <c r="I177" s="5">
        <f t="shared" si="134"/>
        <v>7000</v>
      </c>
      <c r="J177" s="5">
        <f t="shared" si="134"/>
        <v>7000</v>
      </c>
    </row>
    <row r="178" spans="1:10" ht="12.75">
      <c r="A178" s="7" t="s">
        <v>262</v>
      </c>
      <c r="B178" s="4" t="s">
        <v>263</v>
      </c>
      <c r="C178" s="5">
        <f aca="true" t="shared" si="135" ref="C178:J180">C179</f>
        <v>0</v>
      </c>
      <c r="D178" s="5">
        <f t="shared" si="135"/>
        <v>2000</v>
      </c>
      <c r="E178" s="5">
        <f t="shared" si="135"/>
        <v>0</v>
      </c>
      <c r="F178" s="5">
        <f t="shared" si="135"/>
        <v>2000</v>
      </c>
      <c r="G178" s="5">
        <f t="shared" si="135"/>
        <v>2000</v>
      </c>
      <c r="H178" s="5">
        <f t="shared" si="135"/>
        <v>2000</v>
      </c>
      <c r="I178" s="5">
        <f t="shared" si="135"/>
        <v>2000</v>
      </c>
      <c r="J178" s="5">
        <f t="shared" si="135"/>
        <v>2000</v>
      </c>
    </row>
    <row r="179" spans="1:10" ht="12.75">
      <c r="A179" s="7" t="s">
        <v>264</v>
      </c>
      <c r="B179" s="4" t="s">
        <v>265</v>
      </c>
      <c r="C179" s="5">
        <f t="shared" si="135"/>
        <v>0</v>
      </c>
      <c r="D179" s="5">
        <f t="shared" si="135"/>
        <v>2000</v>
      </c>
      <c r="E179" s="5">
        <f t="shared" si="135"/>
        <v>0</v>
      </c>
      <c r="F179" s="5">
        <f t="shared" si="135"/>
        <v>2000</v>
      </c>
      <c r="G179" s="5">
        <f t="shared" si="135"/>
        <v>2000</v>
      </c>
      <c r="H179" s="5">
        <f t="shared" si="135"/>
        <v>2000</v>
      </c>
      <c r="I179" s="5">
        <f t="shared" si="135"/>
        <v>2000</v>
      </c>
      <c r="J179" s="5">
        <f t="shared" si="135"/>
        <v>2000</v>
      </c>
    </row>
    <row r="180" spans="1:10" ht="12.75">
      <c r="A180" s="7" t="s">
        <v>270</v>
      </c>
      <c r="B180" s="4" t="s">
        <v>271</v>
      </c>
      <c r="C180" s="5">
        <f t="shared" si="135"/>
        <v>0</v>
      </c>
      <c r="D180" s="5">
        <f t="shared" si="135"/>
        <v>2000</v>
      </c>
      <c r="E180" s="5">
        <f t="shared" si="135"/>
        <v>0</v>
      </c>
      <c r="F180" s="5">
        <f t="shared" si="135"/>
        <v>2000</v>
      </c>
      <c r="G180" s="5">
        <f t="shared" si="135"/>
        <v>2000</v>
      </c>
      <c r="H180" s="5">
        <f t="shared" si="135"/>
        <v>2000</v>
      </c>
      <c r="I180" s="5">
        <f t="shared" si="135"/>
        <v>2000</v>
      </c>
      <c r="J180" s="5">
        <f t="shared" si="135"/>
        <v>2000</v>
      </c>
    </row>
    <row r="181" spans="1:10" ht="12.75">
      <c r="A181" s="7" t="s">
        <v>272</v>
      </c>
      <c r="B181" s="4" t="s">
        <v>273</v>
      </c>
      <c r="C181" s="5">
        <f>C449</f>
        <v>0</v>
      </c>
      <c r="D181" s="5">
        <f>D449</f>
        <v>2000</v>
      </c>
      <c r="E181" s="5">
        <f aca="true" t="shared" si="136" ref="E181:J181">E449</f>
        <v>0</v>
      </c>
      <c r="F181" s="5">
        <f>F449</f>
        <v>2000</v>
      </c>
      <c r="G181" s="5">
        <f t="shared" si="136"/>
        <v>2000</v>
      </c>
      <c r="H181" s="5">
        <f t="shared" si="136"/>
        <v>2000</v>
      </c>
      <c r="I181" s="5">
        <f t="shared" si="136"/>
        <v>2000</v>
      </c>
      <c r="J181" s="5">
        <f t="shared" si="136"/>
        <v>2000</v>
      </c>
    </row>
    <row r="182" spans="1:10" ht="12.75">
      <c r="A182" s="7" t="s">
        <v>274</v>
      </c>
      <c r="B182" s="4" t="s">
        <v>89</v>
      </c>
      <c r="C182" s="5">
        <f>C183+C186+C189+C194</f>
        <v>0</v>
      </c>
      <c r="D182" s="5">
        <f>D183+D186+D189+D194</f>
        <v>16710000</v>
      </c>
      <c r="E182" s="5">
        <f aca="true" t="shared" si="137" ref="E182:J182">E183+E186+E189+E194</f>
        <v>0</v>
      </c>
      <c r="F182" s="5">
        <f>F183+F186+F189+F194</f>
        <v>16710000</v>
      </c>
      <c r="G182" s="5">
        <f t="shared" si="137"/>
        <v>16710000</v>
      </c>
      <c r="H182" s="5">
        <f t="shared" si="137"/>
        <v>13493000</v>
      </c>
      <c r="I182" s="5">
        <f t="shared" si="137"/>
        <v>13855000</v>
      </c>
      <c r="J182" s="5">
        <f t="shared" si="137"/>
        <v>14202000</v>
      </c>
    </row>
    <row r="183" spans="1:10" ht="26.25">
      <c r="A183" s="7" t="s">
        <v>275</v>
      </c>
      <c r="B183" s="4" t="s">
        <v>276</v>
      </c>
      <c r="C183" s="5">
        <f aca="true" t="shared" si="138" ref="C183:J184">C184</f>
        <v>0</v>
      </c>
      <c r="D183" s="5">
        <f t="shared" si="138"/>
        <v>2104000</v>
      </c>
      <c r="E183" s="5">
        <f t="shared" si="138"/>
        <v>0</v>
      </c>
      <c r="F183" s="5">
        <f t="shared" si="138"/>
        <v>2104000</v>
      </c>
      <c r="G183" s="5">
        <f t="shared" si="138"/>
        <v>2104000</v>
      </c>
      <c r="H183" s="5">
        <f t="shared" si="138"/>
        <v>1840000</v>
      </c>
      <c r="I183" s="5">
        <f t="shared" si="138"/>
        <v>1889000</v>
      </c>
      <c r="J183" s="5">
        <f t="shared" si="138"/>
        <v>1936000</v>
      </c>
    </row>
    <row r="184" spans="1:10" ht="12.75">
      <c r="A184" s="7" t="s">
        <v>277</v>
      </c>
      <c r="B184" s="4" t="s">
        <v>278</v>
      </c>
      <c r="C184" s="5">
        <f t="shared" si="138"/>
        <v>0</v>
      </c>
      <c r="D184" s="5">
        <f t="shared" si="138"/>
        <v>2104000</v>
      </c>
      <c r="E184" s="5">
        <f t="shared" si="138"/>
        <v>0</v>
      </c>
      <c r="F184" s="5">
        <f t="shared" si="138"/>
        <v>2104000</v>
      </c>
      <c r="G184" s="5">
        <f t="shared" si="138"/>
        <v>2104000</v>
      </c>
      <c r="H184" s="5">
        <f t="shared" si="138"/>
        <v>1840000</v>
      </c>
      <c r="I184" s="5">
        <f t="shared" si="138"/>
        <v>1889000</v>
      </c>
      <c r="J184" s="5">
        <f t="shared" si="138"/>
        <v>1936000</v>
      </c>
    </row>
    <row r="185" spans="1:10" ht="12.75">
      <c r="A185" s="7" t="s">
        <v>281</v>
      </c>
      <c r="B185" s="4" t="s">
        <v>282</v>
      </c>
      <c r="C185" s="5">
        <f>C616</f>
        <v>0</v>
      </c>
      <c r="D185" s="5">
        <f>D616</f>
        <v>2104000</v>
      </c>
      <c r="E185" s="5">
        <f aca="true" t="shared" si="139" ref="E185:J185">E616</f>
        <v>0</v>
      </c>
      <c r="F185" s="5">
        <f>F616</f>
        <v>2104000</v>
      </c>
      <c r="G185" s="5">
        <f t="shared" si="139"/>
        <v>2104000</v>
      </c>
      <c r="H185" s="5">
        <f t="shared" si="139"/>
        <v>1840000</v>
      </c>
      <c r="I185" s="5">
        <f t="shared" si="139"/>
        <v>1889000</v>
      </c>
      <c r="J185" s="5">
        <f t="shared" si="139"/>
        <v>1936000</v>
      </c>
    </row>
    <row r="186" spans="1:10" ht="39">
      <c r="A186" s="7" t="s">
        <v>291</v>
      </c>
      <c r="B186" s="4" t="s">
        <v>292</v>
      </c>
      <c r="C186" s="5">
        <f aca="true" t="shared" si="140" ref="C186:J187">C187</f>
        <v>0</v>
      </c>
      <c r="D186" s="5">
        <f t="shared" si="140"/>
        <v>32000</v>
      </c>
      <c r="E186" s="5">
        <f t="shared" si="140"/>
        <v>0</v>
      </c>
      <c r="F186" s="5">
        <f t="shared" si="140"/>
        <v>32000</v>
      </c>
      <c r="G186" s="5">
        <f t="shared" si="140"/>
        <v>32000</v>
      </c>
      <c r="H186" s="5">
        <f t="shared" si="140"/>
        <v>2110000</v>
      </c>
      <c r="I186" s="5">
        <f t="shared" si="140"/>
        <v>2167000</v>
      </c>
      <c r="J186" s="5">
        <f t="shared" si="140"/>
        <v>2221000</v>
      </c>
    </row>
    <row r="187" spans="1:10" ht="12.75">
      <c r="A187" s="7" t="s">
        <v>293</v>
      </c>
      <c r="B187" s="4" t="s">
        <v>294</v>
      </c>
      <c r="C187" s="5">
        <f t="shared" si="140"/>
        <v>0</v>
      </c>
      <c r="D187" s="5">
        <f t="shared" si="140"/>
        <v>32000</v>
      </c>
      <c r="E187" s="5">
        <f t="shared" si="140"/>
        <v>0</v>
      </c>
      <c r="F187" s="5">
        <f t="shared" si="140"/>
        <v>32000</v>
      </c>
      <c r="G187" s="5">
        <f t="shared" si="140"/>
        <v>32000</v>
      </c>
      <c r="H187" s="5">
        <f t="shared" si="140"/>
        <v>2110000</v>
      </c>
      <c r="I187" s="5">
        <f t="shared" si="140"/>
        <v>2167000</v>
      </c>
      <c r="J187" s="5">
        <f t="shared" si="140"/>
        <v>2221000</v>
      </c>
    </row>
    <row r="188" spans="1:10" ht="12.75">
      <c r="A188" s="7" t="s">
        <v>295</v>
      </c>
      <c r="B188" s="4" t="s">
        <v>296</v>
      </c>
      <c r="C188" s="5">
        <f>C619</f>
        <v>0</v>
      </c>
      <c r="D188" s="5">
        <f>D619</f>
        <v>32000</v>
      </c>
      <c r="E188" s="5">
        <f aca="true" t="shared" si="141" ref="E188:J188">E619</f>
        <v>0</v>
      </c>
      <c r="F188" s="5">
        <f>F619</f>
        <v>32000</v>
      </c>
      <c r="G188" s="5">
        <f t="shared" si="141"/>
        <v>32000</v>
      </c>
      <c r="H188" s="5">
        <f t="shared" si="141"/>
        <v>2110000</v>
      </c>
      <c r="I188" s="5">
        <f t="shared" si="141"/>
        <v>2167000</v>
      </c>
      <c r="J188" s="5">
        <f t="shared" si="141"/>
        <v>2221000</v>
      </c>
    </row>
    <row r="189" spans="1:10" ht="39">
      <c r="A189" s="7" t="s">
        <v>90</v>
      </c>
      <c r="B189" s="4" t="s">
        <v>91</v>
      </c>
      <c r="C189" s="5">
        <f>C190</f>
        <v>0</v>
      </c>
      <c r="D189" s="5">
        <f aca="true" t="shared" si="142" ref="D189:J189">D190</f>
        <v>11243000</v>
      </c>
      <c r="E189" s="5">
        <f t="shared" si="142"/>
        <v>0</v>
      </c>
      <c r="F189" s="5">
        <f t="shared" si="142"/>
        <v>11243000</v>
      </c>
      <c r="G189" s="5">
        <f t="shared" si="142"/>
        <v>11243000</v>
      </c>
      <c r="H189" s="5">
        <f t="shared" si="142"/>
        <v>8465000</v>
      </c>
      <c r="I189" s="5">
        <f t="shared" si="142"/>
        <v>8693000</v>
      </c>
      <c r="J189" s="5">
        <f t="shared" si="142"/>
        <v>8910000</v>
      </c>
    </row>
    <row r="190" spans="1:10" ht="26.25">
      <c r="A190" s="7" t="s">
        <v>92</v>
      </c>
      <c r="B190" s="4" t="s">
        <v>93</v>
      </c>
      <c r="C190" s="5">
        <f>C191+C192+C193</f>
        <v>0</v>
      </c>
      <c r="D190" s="5">
        <f>D191+D192+D193</f>
        <v>11243000</v>
      </c>
      <c r="E190" s="5">
        <f aca="true" t="shared" si="143" ref="E190:J190">E191+E192+E193</f>
        <v>0</v>
      </c>
      <c r="F190" s="5">
        <f>F191+F192+F193</f>
        <v>11243000</v>
      </c>
      <c r="G190" s="5">
        <f t="shared" si="143"/>
        <v>11243000</v>
      </c>
      <c r="H190" s="5">
        <f t="shared" si="143"/>
        <v>8465000</v>
      </c>
      <c r="I190" s="5">
        <f t="shared" si="143"/>
        <v>8693000</v>
      </c>
      <c r="J190" s="5">
        <f t="shared" si="143"/>
        <v>8910000</v>
      </c>
    </row>
    <row r="191" spans="1:10" ht="12.75">
      <c r="A191" s="7" t="s">
        <v>94</v>
      </c>
      <c r="B191" s="4" t="s">
        <v>95</v>
      </c>
      <c r="C191" s="5">
        <f>C622</f>
        <v>0</v>
      </c>
      <c r="D191" s="5">
        <f aca="true" t="shared" si="144" ref="D191:F193">D622</f>
        <v>1560000</v>
      </c>
      <c r="E191" s="5">
        <f t="shared" si="144"/>
        <v>0</v>
      </c>
      <c r="F191" s="5">
        <f t="shared" si="144"/>
        <v>1560000</v>
      </c>
      <c r="G191" s="5">
        <f aca="true" t="shared" si="145" ref="G191:J193">G622</f>
        <v>1560000</v>
      </c>
      <c r="H191" s="5">
        <f t="shared" si="145"/>
        <v>1035000</v>
      </c>
      <c r="I191" s="5">
        <f t="shared" si="145"/>
        <v>1063000</v>
      </c>
      <c r="J191" s="5">
        <f t="shared" si="145"/>
        <v>1089000</v>
      </c>
    </row>
    <row r="192" spans="1:10" ht="12.75">
      <c r="A192" s="7" t="s">
        <v>96</v>
      </c>
      <c r="B192" s="4" t="s">
        <v>97</v>
      </c>
      <c r="C192" s="5">
        <f>C623</f>
        <v>0</v>
      </c>
      <c r="D192" s="5">
        <f t="shared" si="144"/>
        <v>8834000</v>
      </c>
      <c r="E192" s="5">
        <f t="shared" si="144"/>
        <v>0</v>
      </c>
      <c r="F192" s="5">
        <f t="shared" si="144"/>
        <v>8834000</v>
      </c>
      <c r="G192" s="5">
        <f t="shared" si="145"/>
        <v>8834000</v>
      </c>
      <c r="H192" s="5">
        <f t="shared" si="145"/>
        <v>5861000</v>
      </c>
      <c r="I192" s="5">
        <f t="shared" si="145"/>
        <v>6019000</v>
      </c>
      <c r="J192" s="5">
        <f t="shared" si="145"/>
        <v>6170000</v>
      </c>
    </row>
    <row r="193" spans="1:10" ht="12.75">
      <c r="A193" s="7" t="s">
        <v>295</v>
      </c>
      <c r="B193" s="4" t="s">
        <v>297</v>
      </c>
      <c r="C193" s="5">
        <f>C624</f>
        <v>0</v>
      </c>
      <c r="D193" s="5">
        <f t="shared" si="144"/>
        <v>849000</v>
      </c>
      <c r="E193" s="5">
        <f t="shared" si="144"/>
        <v>0</v>
      </c>
      <c r="F193" s="5">
        <f t="shared" si="144"/>
        <v>849000</v>
      </c>
      <c r="G193" s="5">
        <f t="shared" si="145"/>
        <v>849000</v>
      </c>
      <c r="H193" s="5">
        <f t="shared" si="145"/>
        <v>1569000</v>
      </c>
      <c r="I193" s="5">
        <f t="shared" si="145"/>
        <v>1611000</v>
      </c>
      <c r="J193" s="5">
        <f t="shared" si="145"/>
        <v>1651000</v>
      </c>
    </row>
    <row r="194" spans="1:10" ht="12.75">
      <c r="A194" s="7" t="s">
        <v>98</v>
      </c>
      <c r="B194" s="4" t="s">
        <v>99</v>
      </c>
      <c r="C194" s="5">
        <f aca="true" t="shared" si="146" ref="C194:J195">C195</f>
        <v>0</v>
      </c>
      <c r="D194" s="5">
        <f t="shared" si="146"/>
        <v>3331000</v>
      </c>
      <c r="E194" s="5">
        <f t="shared" si="146"/>
        <v>0</v>
      </c>
      <c r="F194" s="5">
        <f t="shared" si="146"/>
        <v>3331000</v>
      </c>
      <c r="G194" s="5">
        <f t="shared" si="146"/>
        <v>3331000</v>
      </c>
      <c r="H194" s="5">
        <f t="shared" si="146"/>
        <v>1078000</v>
      </c>
      <c r="I194" s="5">
        <f t="shared" si="146"/>
        <v>1106000</v>
      </c>
      <c r="J194" s="5">
        <f t="shared" si="146"/>
        <v>1135000</v>
      </c>
    </row>
    <row r="195" spans="1:10" ht="12.75">
      <c r="A195" s="7" t="s">
        <v>100</v>
      </c>
      <c r="B195" s="4" t="s">
        <v>101</v>
      </c>
      <c r="C195" s="5">
        <f t="shared" si="146"/>
        <v>0</v>
      </c>
      <c r="D195" s="5">
        <f t="shared" si="146"/>
        <v>3331000</v>
      </c>
      <c r="E195" s="5">
        <f t="shared" si="146"/>
        <v>0</v>
      </c>
      <c r="F195" s="5">
        <f t="shared" si="146"/>
        <v>3331000</v>
      </c>
      <c r="G195" s="5">
        <f t="shared" si="146"/>
        <v>3331000</v>
      </c>
      <c r="H195" s="5">
        <f t="shared" si="146"/>
        <v>1078000</v>
      </c>
      <c r="I195" s="5">
        <f t="shared" si="146"/>
        <v>1106000</v>
      </c>
      <c r="J195" s="5">
        <f t="shared" si="146"/>
        <v>1135000</v>
      </c>
    </row>
    <row r="196" spans="1:10" ht="12.75">
      <c r="A196" s="7" t="s">
        <v>102</v>
      </c>
      <c r="B196" s="4" t="s">
        <v>103</v>
      </c>
      <c r="C196" s="5">
        <f>C198+C197</f>
        <v>0</v>
      </c>
      <c r="D196" s="5">
        <f>D198+D197</f>
        <v>3331000</v>
      </c>
      <c r="E196" s="5">
        <f aca="true" t="shared" si="147" ref="E196:J196">E198+E197</f>
        <v>0</v>
      </c>
      <c r="F196" s="5">
        <f>F198+F197</f>
        <v>3331000</v>
      </c>
      <c r="G196" s="5">
        <f t="shared" si="147"/>
        <v>3331000</v>
      </c>
      <c r="H196" s="5">
        <f t="shared" si="147"/>
        <v>1078000</v>
      </c>
      <c r="I196" s="5">
        <f t="shared" si="147"/>
        <v>1106000</v>
      </c>
      <c r="J196" s="5">
        <f t="shared" si="147"/>
        <v>1135000</v>
      </c>
    </row>
    <row r="197" spans="1:10" ht="12.75">
      <c r="A197" s="7" t="s">
        <v>106</v>
      </c>
      <c r="B197" s="4" t="s">
        <v>107</v>
      </c>
      <c r="C197" s="5">
        <f aca="true" t="shared" si="148" ref="C197:F198">C628</f>
        <v>0</v>
      </c>
      <c r="D197" s="5">
        <f t="shared" si="148"/>
        <v>22500</v>
      </c>
      <c r="E197" s="5">
        <f t="shared" si="148"/>
        <v>0</v>
      </c>
      <c r="F197" s="5">
        <f t="shared" si="148"/>
        <v>22500</v>
      </c>
      <c r="G197" s="5">
        <f aca="true" t="shared" si="149" ref="G197:J198">G628</f>
        <v>22500</v>
      </c>
      <c r="H197" s="5">
        <f t="shared" si="149"/>
        <v>87000</v>
      </c>
      <c r="I197" s="5">
        <f t="shared" si="149"/>
        <v>89000</v>
      </c>
      <c r="J197" s="5">
        <f t="shared" si="149"/>
        <v>91000</v>
      </c>
    </row>
    <row r="198" spans="1:10" ht="12.75">
      <c r="A198" s="7" t="s">
        <v>110</v>
      </c>
      <c r="B198" s="4" t="s">
        <v>111</v>
      </c>
      <c r="C198" s="5">
        <f t="shared" si="148"/>
        <v>0</v>
      </c>
      <c r="D198" s="5">
        <f t="shared" si="148"/>
        <v>3308500</v>
      </c>
      <c r="E198" s="5">
        <f t="shared" si="148"/>
        <v>0</v>
      </c>
      <c r="F198" s="5">
        <f t="shared" si="148"/>
        <v>3308500</v>
      </c>
      <c r="G198" s="5">
        <f t="shared" si="149"/>
        <v>3308500</v>
      </c>
      <c r="H198" s="5">
        <f t="shared" si="149"/>
        <v>991000</v>
      </c>
      <c r="I198" s="5">
        <f t="shared" si="149"/>
        <v>1017000</v>
      </c>
      <c r="J198" s="5">
        <f t="shared" si="149"/>
        <v>1044000</v>
      </c>
    </row>
    <row r="199" spans="1:10" ht="12.75">
      <c r="A199" s="7" t="s">
        <v>471</v>
      </c>
      <c r="B199" s="4" t="s">
        <v>477</v>
      </c>
      <c r="C199" s="5"/>
      <c r="D199" s="5"/>
      <c r="E199" s="5"/>
      <c r="F199" s="5"/>
      <c r="G199" s="5">
        <f>G200+G201+G202+G203</f>
        <v>43583000</v>
      </c>
      <c r="H199" s="5">
        <f>H200+H201+H202+H203</f>
        <v>55963000</v>
      </c>
      <c r="I199" s="5">
        <f>I200+I201+I202+I203</f>
        <v>57477000</v>
      </c>
      <c r="J199" s="5">
        <f>J200+J201+J202+J203</f>
        <v>58913000</v>
      </c>
    </row>
    <row r="200" spans="1:10" ht="12.75">
      <c r="A200" s="7" t="s">
        <v>472</v>
      </c>
      <c r="B200" s="4" t="s">
        <v>478</v>
      </c>
      <c r="C200" s="5"/>
      <c r="D200" s="5"/>
      <c r="E200" s="5"/>
      <c r="F200" s="5"/>
      <c r="G200" s="5">
        <f aca="true" t="shared" si="150" ref="G200:J203">G631+G451</f>
        <v>6629000</v>
      </c>
      <c r="H200" s="5">
        <f t="shared" si="150"/>
        <v>5441000</v>
      </c>
      <c r="I200" s="5">
        <f t="shared" si="150"/>
        <v>5592000</v>
      </c>
      <c r="J200" s="5">
        <f t="shared" si="150"/>
        <v>5730000</v>
      </c>
    </row>
    <row r="201" spans="1:10" ht="12.75">
      <c r="A201" s="7" t="s">
        <v>473</v>
      </c>
      <c r="B201" s="4" t="s">
        <v>479</v>
      </c>
      <c r="C201" s="5"/>
      <c r="D201" s="5"/>
      <c r="E201" s="5"/>
      <c r="F201" s="5"/>
      <c r="G201" s="5">
        <f t="shared" si="150"/>
        <v>11405000</v>
      </c>
      <c r="H201" s="5">
        <f t="shared" si="150"/>
        <v>10825000</v>
      </c>
      <c r="I201" s="5">
        <f t="shared" si="150"/>
        <v>11117000</v>
      </c>
      <c r="J201" s="5">
        <f t="shared" si="150"/>
        <v>11395000</v>
      </c>
    </row>
    <row r="202" spans="1:10" ht="12.75">
      <c r="A202" s="7" t="s">
        <v>474</v>
      </c>
      <c r="B202" s="4" t="s">
        <v>480</v>
      </c>
      <c r="C202" s="5"/>
      <c r="D202" s="5"/>
      <c r="E202" s="5"/>
      <c r="F202" s="5"/>
      <c r="G202" s="5">
        <f t="shared" si="150"/>
        <v>23444000</v>
      </c>
      <c r="H202" s="5">
        <f t="shared" si="150"/>
        <v>37673000</v>
      </c>
      <c r="I202" s="5">
        <f t="shared" si="150"/>
        <v>38689000</v>
      </c>
      <c r="J202" s="5">
        <f t="shared" si="150"/>
        <v>39657000</v>
      </c>
    </row>
    <row r="203" spans="1:10" ht="12.75">
      <c r="A203" s="7" t="s">
        <v>475</v>
      </c>
      <c r="B203" s="4" t="s">
        <v>481</v>
      </c>
      <c r="C203" s="5"/>
      <c r="D203" s="5"/>
      <c r="E203" s="5"/>
      <c r="F203" s="5"/>
      <c r="G203" s="5">
        <f t="shared" si="150"/>
        <v>2105000</v>
      </c>
      <c r="H203" s="5">
        <f t="shared" si="150"/>
        <v>2024000</v>
      </c>
      <c r="I203" s="5">
        <f t="shared" si="150"/>
        <v>2079000</v>
      </c>
      <c r="J203" s="5">
        <f t="shared" si="150"/>
        <v>2131000</v>
      </c>
    </row>
    <row r="204" spans="1:10" ht="12.75">
      <c r="A204" s="7" t="s">
        <v>509</v>
      </c>
      <c r="B204" s="4" t="s">
        <v>512</v>
      </c>
      <c r="C204" s="5"/>
      <c r="D204" s="5"/>
      <c r="E204" s="5"/>
      <c r="F204" s="5"/>
      <c r="G204" s="5">
        <f>G205</f>
        <v>1300000</v>
      </c>
      <c r="H204" s="5">
        <f>H205</f>
        <v>865000</v>
      </c>
      <c r="I204" s="5">
        <f>I205</f>
        <v>890000</v>
      </c>
      <c r="J204" s="5">
        <f>J205</f>
        <v>912000</v>
      </c>
    </row>
    <row r="205" spans="1:10" ht="12.75">
      <c r="A205" s="7" t="s">
        <v>510</v>
      </c>
      <c r="B205" s="4" t="s">
        <v>513</v>
      </c>
      <c r="C205" s="5"/>
      <c r="D205" s="5"/>
      <c r="E205" s="5"/>
      <c r="F205" s="5"/>
      <c r="G205" s="5">
        <f aca="true" t="shared" si="151" ref="G205:J206">G456</f>
        <v>1300000</v>
      </c>
      <c r="H205" s="5">
        <f t="shared" si="151"/>
        <v>865000</v>
      </c>
      <c r="I205" s="5">
        <f t="shared" si="151"/>
        <v>890000</v>
      </c>
      <c r="J205" s="5">
        <f t="shared" si="151"/>
        <v>912000</v>
      </c>
    </row>
    <row r="206" spans="1:10" ht="12.75">
      <c r="A206" s="7" t="s">
        <v>511</v>
      </c>
      <c r="B206" s="4" t="s">
        <v>514</v>
      </c>
      <c r="C206" s="5"/>
      <c r="D206" s="5"/>
      <c r="E206" s="5"/>
      <c r="F206" s="5"/>
      <c r="G206" s="5">
        <f t="shared" si="151"/>
        <v>18738000</v>
      </c>
      <c r="H206" s="5">
        <f t="shared" si="151"/>
        <v>20182000</v>
      </c>
      <c r="I206" s="5">
        <f t="shared" si="151"/>
        <v>20727000</v>
      </c>
      <c r="J206" s="5">
        <f t="shared" si="151"/>
        <v>21245000</v>
      </c>
    </row>
    <row r="207" spans="1:10" ht="12.75">
      <c r="A207" s="7" t="s">
        <v>476</v>
      </c>
      <c r="B207" s="4" t="s">
        <v>482</v>
      </c>
      <c r="C207" s="5"/>
      <c r="D207" s="5"/>
      <c r="E207" s="5"/>
      <c r="F207" s="5"/>
      <c r="G207" s="5">
        <f>G635+G458</f>
        <v>17110000</v>
      </c>
      <c r="H207" s="5">
        <f>H635+H458</f>
        <v>13943000</v>
      </c>
      <c r="I207" s="5">
        <f>I635+I458</f>
        <v>14321000</v>
      </c>
      <c r="J207" s="5">
        <f>J635+J458</f>
        <v>14679000</v>
      </c>
    </row>
    <row r="208" spans="1:10" ht="39">
      <c r="A208" s="7" t="s">
        <v>321</v>
      </c>
      <c r="B208" s="4" t="s">
        <v>322</v>
      </c>
      <c r="C208" s="5">
        <f>C209+C226</f>
        <v>0</v>
      </c>
      <c r="D208" s="5">
        <f>D209+D226</f>
        <v>161569000</v>
      </c>
      <c r="E208" s="5">
        <f aca="true" t="shared" si="152" ref="E208:J208">E209+E226</f>
        <v>0</v>
      </c>
      <c r="F208" s="5">
        <f>F209+F226</f>
        <v>161569000</v>
      </c>
      <c r="G208" s="5">
        <f t="shared" si="152"/>
        <v>158947000</v>
      </c>
      <c r="H208" s="5">
        <f t="shared" si="152"/>
        <v>146731000</v>
      </c>
      <c r="I208" s="5">
        <f t="shared" si="152"/>
        <v>150685000</v>
      </c>
      <c r="J208" s="5">
        <f t="shared" si="152"/>
        <v>154456000</v>
      </c>
    </row>
    <row r="209" spans="1:10" ht="12.75">
      <c r="A209" s="7" t="s">
        <v>221</v>
      </c>
      <c r="B209" s="4" t="s">
        <v>222</v>
      </c>
      <c r="C209" s="5">
        <f>C210+C211+C219+C223+C215+C212</f>
        <v>0</v>
      </c>
      <c r="D209" s="5">
        <f>D210+D211+D219+D223+D215+D212</f>
        <v>139500000</v>
      </c>
      <c r="E209" s="5">
        <f aca="true" t="shared" si="153" ref="E209:J209">E210+E211+E219+E223+E215+E212</f>
        <v>0</v>
      </c>
      <c r="F209" s="5">
        <f>F210+F211+F219+F223+F215+F212</f>
        <v>139500000</v>
      </c>
      <c r="G209" s="5">
        <f t="shared" si="153"/>
        <v>139500000</v>
      </c>
      <c r="H209" s="5">
        <f t="shared" si="153"/>
        <v>139345000</v>
      </c>
      <c r="I209" s="5">
        <f t="shared" si="153"/>
        <v>143100000</v>
      </c>
      <c r="J209" s="5">
        <f t="shared" si="153"/>
        <v>146683000</v>
      </c>
    </row>
    <row r="210" spans="1:10" ht="12.75">
      <c r="A210" s="7" t="s">
        <v>78</v>
      </c>
      <c r="B210" s="4" t="s">
        <v>79</v>
      </c>
      <c r="C210" s="5">
        <f aca="true" t="shared" si="154" ref="C210:F211">C461</f>
        <v>0</v>
      </c>
      <c r="D210" s="5">
        <f t="shared" si="154"/>
        <v>108768000</v>
      </c>
      <c r="E210" s="5">
        <f t="shared" si="154"/>
        <v>0</v>
      </c>
      <c r="F210" s="5">
        <f t="shared" si="154"/>
        <v>108768000</v>
      </c>
      <c r="G210" s="5">
        <f aca="true" t="shared" si="155" ref="G210:J211">G461</f>
        <v>108768000</v>
      </c>
      <c r="H210" s="5">
        <f t="shared" si="155"/>
        <v>110175000</v>
      </c>
      <c r="I210" s="5">
        <f t="shared" si="155"/>
        <v>113148000</v>
      </c>
      <c r="J210" s="5">
        <f t="shared" si="155"/>
        <v>115976000</v>
      </c>
    </row>
    <row r="211" spans="1:10" ht="26.25">
      <c r="A211" s="7" t="s">
        <v>80</v>
      </c>
      <c r="B211" s="4" t="s">
        <v>81</v>
      </c>
      <c r="C211" s="5">
        <f t="shared" si="154"/>
        <v>0</v>
      </c>
      <c r="D211" s="5">
        <f t="shared" si="154"/>
        <v>21500000</v>
      </c>
      <c r="E211" s="5">
        <f t="shared" si="154"/>
        <v>0</v>
      </c>
      <c r="F211" s="5">
        <f t="shared" si="154"/>
        <v>21500000</v>
      </c>
      <c r="G211" s="5">
        <f t="shared" si="155"/>
        <v>21500000</v>
      </c>
      <c r="H211" s="5">
        <f t="shared" si="155"/>
        <v>19813000</v>
      </c>
      <c r="I211" s="5">
        <f t="shared" si="155"/>
        <v>20345000</v>
      </c>
      <c r="J211" s="5">
        <f t="shared" si="155"/>
        <v>20860000</v>
      </c>
    </row>
    <row r="212" spans="1:10" ht="26.25">
      <c r="A212" s="7" t="s">
        <v>232</v>
      </c>
      <c r="B212" s="4" t="s">
        <v>233</v>
      </c>
      <c r="C212" s="5">
        <f aca="true" t="shared" si="156" ref="C212:J213">C213</f>
        <v>0</v>
      </c>
      <c r="D212" s="5">
        <f t="shared" si="156"/>
        <v>0</v>
      </c>
      <c r="E212" s="5">
        <f t="shared" si="156"/>
        <v>0</v>
      </c>
      <c r="F212" s="5">
        <f t="shared" si="156"/>
        <v>0</v>
      </c>
      <c r="G212" s="5">
        <f t="shared" si="156"/>
        <v>0</v>
      </c>
      <c r="H212" s="5">
        <f t="shared" si="156"/>
        <v>234000</v>
      </c>
      <c r="I212" s="5">
        <f t="shared" si="156"/>
        <v>240000</v>
      </c>
      <c r="J212" s="5">
        <f t="shared" si="156"/>
        <v>246000</v>
      </c>
    </row>
    <row r="213" spans="1:10" ht="39">
      <c r="A213" s="7" t="s">
        <v>403</v>
      </c>
      <c r="B213" s="4" t="s">
        <v>235</v>
      </c>
      <c r="C213" s="5">
        <f t="shared" si="156"/>
        <v>0</v>
      </c>
      <c r="D213" s="5">
        <f t="shared" si="156"/>
        <v>0</v>
      </c>
      <c r="E213" s="5">
        <f t="shared" si="156"/>
        <v>0</v>
      </c>
      <c r="F213" s="5">
        <f t="shared" si="156"/>
        <v>0</v>
      </c>
      <c r="G213" s="5">
        <f t="shared" si="156"/>
        <v>0</v>
      </c>
      <c r="H213" s="5">
        <f t="shared" si="156"/>
        <v>234000</v>
      </c>
      <c r="I213" s="5">
        <f t="shared" si="156"/>
        <v>240000</v>
      </c>
      <c r="J213" s="5">
        <f t="shared" si="156"/>
        <v>246000</v>
      </c>
    </row>
    <row r="214" spans="1:10" ht="12.75">
      <c r="A214" s="7" t="s">
        <v>428</v>
      </c>
      <c r="B214" s="20">
        <v>510101</v>
      </c>
      <c r="C214" s="5">
        <f>C465</f>
        <v>0</v>
      </c>
      <c r="D214" s="5">
        <f>D465</f>
        <v>0</v>
      </c>
      <c r="E214" s="5">
        <f aca="true" t="shared" si="157" ref="E214:J214">E465</f>
        <v>0</v>
      </c>
      <c r="F214" s="5">
        <f>F465</f>
        <v>0</v>
      </c>
      <c r="G214" s="5">
        <f t="shared" si="157"/>
        <v>0</v>
      </c>
      <c r="H214" s="5">
        <f t="shared" si="157"/>
        <v>234000</v>
      </c>
      <c r="I214" s="5">
        <f t="shared" si="157"/>
        <v>240000</v>
      </c>
      <c r="J214" s="5">
        <f t="shared" si="157"/>
        <v>246000</v>
      </c>
    </row>
    <row r="215" spans="1:10" ht="12.75">
      <c r="A215" s="7" t="s">
        <v>242</v>
      </c>
      <c r="B215" s="4" t="s">
        <v>243</v>
      </c>
      <c r="C215" s="5">
        <f aca="true" t="shared" si="158" ref="C215:J216">C216</f>
        <v>0</v>
      </c>
      <c r="D215" s="5">
        <f t="shared" si="158"/>
        <v>0</v>
      </c>
      <c r="E215" s="5">
        <f t="shared" si="158"/>
        <v>0</v>
      </c>
      <c r="F215" s="5">
        <f t="shared" si="158"/>
        <v>0</v>
      </c>
      <c r="G215" s="5">
        <f t="shared" si="158"/>
        <v>0</v>
      </c>
      <c r="H215" s="5">
        <f t="shared" si="158"/>
        <v>0</v>
      </c>
      <c r="I215" s="5">
        <f t="shared" si="158"/>
        <v>0</v>
      </c>
      <c r="J215" s="5">
        <f t="shared" si="158"/>
        <v>0</v>
      </c>
    </row>
    <row r="216" spans="1:10" ht="12.75">
      <c r="A216" s="7" t="s">
        <v>244</v>
      </c>
      <c r="B216" s="4" t="s">
        <v>245</v>
      </c>
      <c r="C216" s="5">
        <f t="shared" si="158"/>
        <v>0</v>
      </c>
      <c r="D216" s="5">
        <f t="shared" si="158"/>
        <v>0</v>
      </c>
      <c r="E216" s="5">
        <f t="shared" si="158"/>
        <v>0</v>
      </c>
      <c r="F216" s="5">
        <f t="shared" si="158"/>
        <v>0</v>
      </c>
      <c r="G216" s="5">
        <f t="shared" si="158"/>
        <v>0</v>
      </c>
      <c r="H216" s="5">
        <f t="shared" si="158"/>
        <v>0</v>
      </c>
      <c r="I216" s="5">
        <f t="shared" si="158"/>
        <v>0</v>
      </c>
      <c r="J216" s="5">
        <f t="shared" si="158"/>
        <v>0</v>
      </c>
    </row>
    <row r="217" spans="1:10" ht="12.75">
      <c r="A217" s="7" t="s">
        <v>246</v>
      </c>
      <c r="B217" s="4" t="s">
        <v>247</v>
      </c>
      <c r="C217" s="5">
        <f>C468</f>
        <v>0</v>
      </c>
      <c r="D217" s="5">
        <f>D468</f>
        <v>0</v>
      </c>
      <c r="E217" s="5">
        <f aca="true" t="shared" si="159" ref="E217:J217">E468</f>
        <v>0</v>
      </c>
      <c r="F217" s="5">
        <f>F468</f>
        <v>0</v>
      </c>
      <c r="G217" s="5">
        <f t="shared" si="159"/>
        <v>0</v>
      </c>
      <c r="H217" s="5">
        <f t="shared" si="159"/>
        <v>0</v>
      </c>
      <c r="I217" s="5">
        <f t="shared" si="159"/>
        <v>0</v>
      </c>
      <c r="J217" s="5">
        <f t="shared" si="159"/>
        <v>0</v>
      </c>
    </row>
    <row r="218" spans="1:10" ht="26.25">
      <c r="A218" s="7" t="s">
        <v>401</v>
      </c>
      <c r="B218" s="4" t="s">
        <v>402</v>
      </c>
      <c r="C218" s="5"/>
      <c r="D218" s="5"/>
      <c r="E218" s="5"/>
      <c r="F218" s="5"/>
      <c r="G218" s="5"/>
      <c r="H218" s="5"/>
      <c r="I218" s="5"/>
      <c r="J218" s="5"/>
    </row>
    <row r="219" spans="1:10" ht="12.75">
      <c r="A219" s="7" t="s">
        <v>248</v>
      </c>
      <c r="B219" s="4" t="s">
        <v>249</v>
      </c>
      <c r="C219" s="5">
        <f>C220</f>
        <v>0</v>
      </c>
      <c r="D219" s="5">
        <f aca="true" t="shared" si="160" ref="D219:J219">D220</f>
        <v>7000000</v>
      </c>
      <c r="E219" s="5">
        <f t="shared" si="160"/>
        <v>0</v>
      </c>
      <c r="F219" s="5">
        <f t="shared" si="160"/>
        <v>7000000</v>
      </c>
      <c r="G219" s="5">
        <f t="shared" si="160"/>
        <v>7000000</v>
      </c>
      <c r="H219" s="5">
        <f t="shared" si="160"/>
        <v>7100000</v>
      </c>
      <c r="I219" s="5">
        <f t="shared" si="160"/>
        <v>7291000</v>
      </c>
      <c r="J219" s="5">
        <f t="shared" si="160"/>
        <v>7472000</v>
      </c>
    </row>
    <row r="220" spans="1:10" ht="12.75">
      <c r="A220" s="7" t="s">
        <v>250</v>
      </c>
      <c r="B220" s="4" t="s">
        <v>251</v>
      </c>
      <c r="C220" s="5">
        <f>C221+C222</f>
        <v>0</v>
      </c>
      <c r="D220" s="5">
        <f>D221+D222</f>
        <v>7000000</v>
      </c>
      <c r="E220" s="5">
        <f aca="true" t="shared" si="161" ref="E220:J220">E221+E222</f>
        <v>0</v>
      </c>
      <c r="F220" s="5">
        <f>F221+F222</f>
        <v>7000000</v>
      </c>
      <c r="G220" s="5">
        <f t="shared" si="161"/>
        <v>7000000</v>
      </c>
      <c r="H220" s="5">
        <f t="shared" si="161"/>
        <v>7100000</v>
      </c>
      <c r="I220" s="5">
        <f t="shared" si="161"/>
        <v>7291000</v>
      </c>
      <c r="J220" s="5">
        <f t="shared" si="161"/>
        <v>7472000</v>
      </c>
    </row>
    <row r="221" spans="1:10" ht="12.75">
      <c r="A221" s="7" t="s">
        <v>252</v>
      </c>
      <c r="B221" s="4" t="s">
        <v>253</v>
      </c>
      <c r="C221" s="5">
        <f aca="true" t="shared" si="162" ref="C221:F222">C472</f>
        <v>0</v>
      </c>
      <c r="D221" s="5">
        <f t="shared" si="162"/>
        <v>5868000</v>
      </c>
      <c r="E221" s="5">
        <f t="shared" si="162"/>
        <v>0</v>
      </c>
      <c r="F221" s="5">
        <f t="shared" si="162"/>
        <v>5868000</v>
      </c>
      <c r="G221" s="5">
        <f aca="true" t="shared" si="163" ref="G221:J222">G472</f>
        <v>5868000</v>
      </c>
      <c r="H221" s="5">
        <f t="shared" si="163"/>
        <v>5405000</v>
      </c>
      <c r="I221" s="5">
        <f t="shared" si="163"/>
        <v>5551000</v>
      </c>
      <c r="J221" s="5">
        <f t="shared" si="163"/>
        <v>5689000</v>
      </c>
    </row>
    <row r="222" spans="1:10" ht="12.75">
      <c r="A222" s="7" t="s">
        <v>254</v>
      </c>
      <c r="B222" s="4" t="s">
        <v>255</v>
      </c>
      <c r="C222" s="5">
        <f t="shared" si="162"/>
        <v>0</v>
      </c>
      <c r="D222" s="5">
        <f t="shared" si="162"/>
        <v>1132000</v>
      </c>
      <c r="E222" s="5">
        <f t="shared" si="162"/>
        <v>0</v>
      </c>
      <c r="F222" s="5">
        <f t="shared" si="162"/>
        <v>1132000</v>
      </c>
      <c r="G222" s="5">
        <f t="shared" si="163"/>
        <v>1132000</v>
      </c>
      <c r="H222" s="5">
        <f t="shared" si="163"/>
        <v>1695000</v>
      </c>
      <c r="I222" s="5">
        <f t="shared" si="163"/>
        <v>1740000</v>
      </c>
      <c r="J222" s="5">
        <f t="shared" si="163"/>
        <v>1783000</v>
      </c>
    </row>
    <row r="223" spans="1:10" ht="26.25">
      <c r="A223" s="7" t="s">
        <v>82</v>
      </c>
      <c r="B223" s="4" t="s">
        <v>83</v>
      </c>
      <c r="C223" s="5">
        <f>C224+C225</f>
        <v>0</v>
      </c>
      <c r="D223" s="5">
        <f>D224+D225</f>
        <v>2232000</v>
      </c>
      <c r="E223" s="5">
        <f aca="true" t="shared" si="164" ref="E223:J223">E224+E225</f>
        <v>0</v>
      </c>
      <c r="F223" s="5">
        <f>F224+F225</f>
        <v>2232000</v>
      </c>
      <c r="G223" s="5">
        <f t="shared" si="164"/>
        <v>2232000</v>
      </c>
      <c r="H223" s="5">
        <f t="shared" si="164"/>
        <v>2023000</v>
      </c>
      <c r="I223" s="5">
        <f t="shared" si="164"/>
        <v>2076000</v>
      </c>
      <c r="J223" s="5">
        <f t="shared" si="164"/>
        <v>2129000</v>
      </c>
    </row>
    <row r="224" spans="1:10" ht="12.75">
      <c r="A224" s="7" t="s">
        <v>256</v>
      </c>
      <c r="B224" s="4" t="s">
        <v>257</v>
      </c>
      <c r="C224" s="5">
        <f aca="true" t="shared" si="165" ref="C224:F225">C475</f>
        <v>0</v>
      </c>
      <c r="D224" s="5">
        <f t="shared" si="165"/>
        <v>1000000</v>
      </c>
      <c r="E224" s="5">
        <f t="shared" si="165"/>
        <v>0</v>
      </c>
      <c r="F224" s="5">
        <f t="shared" si="165"/>
        <v>1000000</v>
      </c>
      <c r="G224" s="5">
        <f aca="true" t="shared" si="166" ref="G224:J225">G475</f>
        <v>1000000</v>
      </c>
      <c r="H224" s="5">
        <f t="shared" si="166"/>
        <v>866000</v>
      </c>
      <c r="I224" s="5">
        <f t="shared" si="166"/>
        <v>889000</v>
      </c>
      <c r="J224" s="5">
        <f t="shared" si="166"/>
        <v>912000</v>
      </c>
    </row>
    <row r="225" spans="1:10" ht="12.75">
      <c r="A225" s="7" t="s">
        <v>86</v>
      </c>
      <c r="B225" s="4" t="s">
        <v>87</v>
      </c>
      <c r="C225" s="5">
        <f t="shared" si="165"/>
        <v>0</v>
      </c>
      <c r="D225" s="5">
        <f t="shared" si="165"/>
        <v>1232000</v>
      </c>
      <c r="E225" s="5">
        <f t="shared" si="165"/>
        <v>0</v>
      </c>
      <c r="F225" s="5">
        <f t="shared" si="165"/>
        <v>1232000</v>
      </c>
      <c r="G225" s="5">
        <f t="shared" si="166"/>
        <v>1232000</v>
      </c>
      <c r="H225" s="5">
        <f t="shared" si="166"/>
        <v>1157000</v>
      </c>
      <c r="I225" s="5">
        <f t="shared" si="166"/>
        <v>1187000</v>
      </c>
      <c r="J225" s="5">
        <f t="shared" si="166"/>
        <v>1217000</v>
      </c>
    </row>
    <row r="226" spans="1:10" ht="12.75">
      <c r="A226" s="7" t="s">
        <v>274</v>
      </c>
      <c r="B226" s="4" t="s">
        <v>89</v>
      </c>
      <c r="C226" s="5">
        <f>C227+C236</f>
        <v>0</v>
      </c>
      <c r="D226" s="5">
        <f>D227+D236</f>
        <v>22069000</v>
      </c>
      <c r="E226" s="5">
        <f aca="true" t="shared" si="167" ref="E226:J226">E227+E236</f>
        <v>0</v>
      </c>
      <c r="F226" s="5">
        <f>F227+F236</f>
        <v>22069000</v>
      </c>
      <c r="G226" s="5">
        <f t="shared" si="167"/>
        <v>19447000</v>
      </c>
      <c r="H226" s="5">
        <f t="shared" si="167"/>
        <v>7386000</v>
      </c>
      <c r="I226" s="5">
        <f t="shared" si="167"/>
        <v>7585000</v>
      </c>
      <c r="J226" s="5">
        <f t="shared" si="167"/>
        <v>7773000</v>
      </c>
    </row>
    <row r="227" spans="1:10" ht="39">
      <c r="A227" s="7" t="s">
        <v>90</v>
      </c>
      <c r="B227" s="4" t="s">
        <v>91</v>
      </c>
      <c r="C227" s="5">
        <f>C231</f>
        <v>0</v>
      </c>
      <c r="D227" s="5">
        <f>D231+D228</f>
        <v>17035000</v>
      </c>
      <c r="E227" s="5">
        <f aca="true" t="shared" si="168" ref="E227:J227">E231+E228</f>
        <v>0</v>
      </c>
      <c r="F227" s="5">
        <f>F231+F228</f>
        <v>17035000</v>
      </c>
      <c r="G227" s="5">
        <f t="shared" si="168"/>
        <v>14413000</v>
      </c>
      <c r="H227" s="5">
        <f t="shared" si="168"/>
        <v>5309000</v>
      </c>
      <c r="I227" s="5">
        <f t="shared" si="168"/>
        <v>5453000</v>
      </c>
      <c r="J227" s="5">
        <f t="shared" si="168"/>
        <v>5588000</v>
      </c>
    </row>
    <row r="228" spans="1:10" ht="26.25">
      <c r="A228" s="7" t="s">
        <v>92</v>
      </c>
      <c r="B228" s="4" t="s">
        <v>93</v>
      </c>
      <c r="C228" s="5"/>
      <c r="D228" s="5">
        <f>D639</f>
        <v>11497000</v>
      </c>
      <c r="E228" s="5">
        <f>E639</f>
        <v>0</v>
      </c>
      <c r="F228" s="5">
        <f>F639</f>
        <v>11497000</v>
      </c>
      <c r="G228" s="5">
        <f aca="true" t="shared" si="169" ref="E228:J228">G639</f>
        <v>8875000</v>
      </c>
      <c r="H228" s="5">
        <f t="shared" si="169"/>
        <v>3053000</v>
      </c>
      <c r="I228" s="5">
        <f t="shared" si="169"/>
        <v>3136000</v>
      </c>
      <c r="J228" s="5">
        <f t="shared" si="169"/>
        <v>3213000</v>
      </c>
    </row>
    <row r="229" spans="1:10" ht="12.75">
      <c r="A229" s="7" t="s">
        <v>94</v>
      </c>
      <c r="B229" s="4" t="s">
        <v>95</v>
      </c>
      <c r="C229" s="5"/>
      <c r="D229" s="5">
        <f>D640</f>
        <v>2622000</v>
      </c>
      <c r="E229" s="5">
        <f aca="true" t="shared" si="170" ref="E229:J229">E640</f>
        <v>-2622000</v>
      </c>
      <c r="F229" s="5">
        <f t="shared" si="170"/>
        <v>0</v>
      </c>
      <c r="G229" s="5">
        <f t="shared" si="170"/>
        <v>0</v>
      </c>
      <c r="H229" s="5">
        <f t="shared" si="170"/>
        <v>0</v>
      </c>
      <c r="I229" s="5">
        <f t="shared" si="170"/>
        <v>0</v>
      </c>
      <c r="J229" s="5">
        <f t="shared" si="170"/>
        <v>0</v>
      </c>
    </row>
    <row r="230" spans="1:10" ht="12.75">
      <c r="A230" s="7" t="s">
        <v>96</v>
      </c>
      <c r="B230" s="4" t="s">
        <v>97</v>
      </c>
      <c r="C230" s="5"/>
      <c r="D230" s="5">
        <f>D641</f>
        <v>8875000</v>
      </c>
      <c r="E230" s="5">
        <f aca="true" t="shared" si="171" ref="E230:J230">E641</f>
        <v>2622000</v>
      </c>
      <c r="F230" s="5">
        <f t="shared" si="171"/>
        <v>11497000</v>
      </c>
      <c r="G230" s="5">
        <f t="shared" si="171"/>
        <v>8875000</v>
      </c>
      <c r="H230" s="5">
        <f t="shared" si="171"/>
        <v>3053000</v>
      </c>
      <c r="I230" s="5">
        <f t="shared" si="171"/>
        <v>3136000</v>
      </c>
      <c r="J230" s="5">
        <f t="shared" si="171"/>
        <v>3213000</v>
      </c>
    </row>
    <row r="231" spans="1:10" ht="12.75">
      <c r="A231" s="7" t="s">
        <v>298</v>
      </c>
      <c r="B231" s="4" t="s">
        <v>299</v>
      </c>
      <c r="C231" s="5">
        <f>C232+C233</f>
        <v>0</v>
      </c>
      <c r="D231" s="5">
        <f>D232+D233</f>
        <v>5538000</v>
      </c>
      <c r="E231" s="5">
        <f aca="true" t="shared" si="172" ref="E231:J231">E232+E233</f>
        <v>0</v>
      </c>
      <c r="F231" s="5">
        <f>F232+F233</f>
        <v>5538000</v>
      </c>
      <c r="G231" s="5">
        <f t="shared" si="172"/>
        <v>5538000</v>
      </c>
      <c r="H231" s="5">
        <f t="shared" si="172"/>
        <v>2256000</v>
      </c>
      <c r="I231" s="5">
        <f t="shared" si="172"/>
        <v>2317000</v>
      </c>
      <c r="J231" s="5">
        <f t="shared" si="172"/>
        <v>2375000</v>
      </c>
    </row>
    <row r="232" spans="1:10" ht="12.75">
      <c r="A232" s="7" t="s">
        <v>94</v>
      </c>
      <c r="B232" s="4" t="s">
        <v>300</v>
      </c>
      <c r="C232" s="5">
        <f aca="true" t="shared" si="173" ref="C232:F233">C643</f>
        <v>0</v>
      </c>
      <c r="D232" s="5">
        <f t="shared" si="173"/>
        <v>455000</v>
      </c>
      <c r="E232" s="5">
        <f t="shared" si="173"/>
        <v>0</v>
      </c>
      <c r="F232" s="5">
        <f t="shared" si="173"/>
        <v>455000</v>
      </c>
      <c r="G232" s="5">
        <f aca="true" t="shared" si="174" ref="G232:J233">G643</f>
        <v>455000</v>
      </c>
      <c r="H232" s="5">
        <f t="shared" si="174"/>
        <v>352000</v>
      </c>
      <c r="I232" s="5">
        <f t="shared" si="174"/>
        <v>361000</v>
      </c>
      <c r="J232" s="5">
        <f t="shared" si="174"/>
        <v>370000</v>
      </c>
    </row>
    <row r="233" spans="1:10" ht="12.75">
      <c r="A233" s="7" t="s">
        <v>96</v>
      </c>
      <c r="B233" s="4" t="s">
        <v>301</v>
      </c>
      <c r="C233" s="5">
        <f t="shared" si="173"/>
        <v>0</v>
      </c>
      <c r="D233" s="5">
        <f t="shared" si="173"/>
        <v>5083000</v>
      </c>
      <c r="E233" s="5">
        <f t="shared" si="173"/>
        <v>0</v>
      </c>
      <c r="F233" s="5">
        <f t="shared" si="173"/>
        <v>5083000</v>
      </c>
      <c r="G233" s="5">
        <f t="shared" si="174"/>
        <v>5083000</v>
      </c>
      <c r="H233" s="5">
        <f t="shared" si="174"/>
        <v>1904000</v>
      </c>
      <c r="I233" s="5">
        <f t="shared" si="174"/>
        <v>1956000</v>
      </c>
      <c r="J233" s="5">
        <f t="shared" si="174"/>
        <v>2005000</v>
      </c>
    </row>
    <row r="234" spans="1:10" ht="26.25">
      <c r="A234" s="7" t="s">
        <v>413</v>
      </c>
      <c r="B234" s="4" t="s">
        <v>415</v>
      </c>
      <c r="C234" s="5"/>
      <c r="D234" s="5"/>
      <c r="E234" s="5"/>
      <c r="F234" s="5"/>
      <c r="G234" s="5"/>
      <c r="H234" s="5"/>
      <c r="I234" s="5"/>
      <c r="J234" s="5"/>
    </row>
    <row r="235" spans="1:10" ht="12.75">
      <c r="A235" s="7" t="s">
        <v>414</v>
      </c>
      <c r="B235" s="4" t="s">
        <v>416</v>
      </c>
      <c r="C235" s="5"/>
      <c r="D235" s="5"/>
      <c r="E235" s="5"/>
      <c r="F235" s="5"/>
      <c r="G235" s="5"/>
      <c r="H235" s="5"/>
      <c r="I235" s="5"/>
      <c r="J235" s="5"/>
    </row>
    <row r="236" spans="1:10" ht="12.75">
      <c r="A236" s="7" t="s">
        <v>98</v>
      </c>
      <c r="B236" s="4" t="s">
        <v>99</v>
      </c>
      <c r="C236" s="5">
        <f aca="true" t="shared" si="175" ref="C236:J237">C237</f>
        <v>0</v>
      </c>
      <c r="D236" s="5">
        <f t="shared" si="175"/>
        <v>5034000</v>
      </c>
      <c r="E236" s="5">
        <f t="shared" si="175"/>
        <v>0</v>
      </c>
      <c r="F236" s="5">
        <f t="shared" si="175"/>
        <v>5034000</v>
      </c>
      <c r="G236" s="5">
        <f t="shared" si="175"/>
        <v>5034000</v>
      </c>
      <c r="H236" s="5">
        <f t="shared" si="175"/>
        <v>2077000</v>
      </c>
      <c r="I236" s="5">
        <f t="shared" si="175"/>
        <v>2132000</v>
      </c>
      <c r="J236" s="5">
        <f t="shared" si="175"/>
        <v>2185000</v>
      </c>
    </row>
    <row r="237" spans="1:10" ht="12.75">
      <c r="A237" s="7" t="s">
        <v>100</v>
      </c>
      <c r="B237" s="4" t="s">
        <v>101</v>
      </c>
      <c r="C237" s="5">
        <f t="shared" si="175"/>
        <v>0</v>
      </c>
      <c r="D237" s="5">
        <f t="shared" si="175"/>
        <v>5034000</v>
      </c>
      <c r="E237" s="5">
        <f t="shared" si="175"/>
        <v>0</v>
      </c>
      <c r="F237" s="5">
        <f t="shared" si="175"/>
        <v>5034000</v>
      </c>
      <c r="G237" s="5">
        <f t="shared" si="175"/>
        <v>5034000</v>
      </c>
      <c r="H237" s="5">
        <f t="shared" si="175"/>
        <v>2077000</v>
      </c>
      <c r="I237" s="5">
        <f t="shared" si="175"/>
        <v>2132000</v>
      </c>
      <c r="J237" s="5">
        <f t="shared" si="175"/>
        <v>2185000</v>
      </c>
    </row>
    <row r="238" spans="1:10" ht="12.75">
      <c r="A238" s="7" t="s">
        <v>102</v>
      </c>
      <c r="B238" s="4" t="s">
        <v>103</v>
      </c>
      <c r="C238" s="5">
        <f>C239+C240+C241+C242</f>
        <v>0</v>
      </c>
      <c r="D238" s="5">
        <f>D239+D240+D241+D242</f>
        <v>5034000</v>
      </c>
      <c r="E238" s="5">
        <f aca="true" t="shared" si="176" ref="E238:J238">E239+E240+E241+E242</f>
        <v>0</v>
      </c>
      <c r="F238" s="5">
        <f>F239+F240+F241+F242</f>
        <v>5034000</v>
      </c>
      <c r="G238" s="5">
        <f t="shared" si="176"/>
        <v>5034000</v>
      </c>
      <c r="H238" s="5">
        <f t="shared" si="176"/>
        <v>2077000</v>
      </c>
      <c r="I238" s="5">
        <f t="shared" si="176"/>
        <v>2132000</v>
      </c>
      <c r="J238" s="5">
        <f t="shared" si="176"/>
        <v>2185000</v>
      </c>
    </row>
    <row r="239" spans="1:10" ht="12.75">
      <c r="A239" s="7" t="s">
        <v>104</v>
      </c>
      <c r="B239" s="4" t="s">
        <v>105</v>
      </c>
      <c r="C239" s="5">
        <f>C650</f>
        <v>0</v>
      </c>
      <c r="D239" s="5">
        <f aca="true" t="shared" si="177" ref="D239:F242">D650</f>
        <v>2784500</v>
      </c>
      <c r="E239" s="5">
        <f t="shared" si="177"/>
        <v>0</v>
      </c>
      <c r="F239" s="5">
        <f t="shared" si="177"/>
        <v>2784500</v>
      </c>
      <c r="G239" s="5">
        <f aca="true" t="shared" si="178" ref="G239:J242">G650</f>
        <v>2784500</v>
      </c>
      <c r="H239" s="5">
        <f t="shared" si="178"/>
        <v>1379000</v>
      </c>
      <c r="I239" s="5">
        <f t="shared" si="178"/>
        <v>1416000</v>
      </c>
      <c r="J239" s="5">
        <f t="shared" si="178"/>
        <v>1451000</v>
      </c>
    </row>
    <row r="240" spans="1:10" ht="12.75">
      <c r="A240" s="7" t="s">
        <v>106</v>
      </c>
      <c r="B240" s="4" t="s">
        <v>107</v>
      </c>
      <c r="C240" s="5">
        <f>C651</f>
        <v>0</v>
      </c>
      <c r="D240" s="5">
        <f t="shared" si="177"/>
        <v>865000</v>
      </c>
      <c r="E240" s="5">
        <f t="shared" si="177"/>
        <v>0</v>
      </c>
      <c r="F240" s="5">
        <f t="shared" si="177"/>
        <v>865000</v>
      </c>
      <c r="G240" s="5">
        <f t="shared" si="178"/>
        <v>865000</v>
      </c>
      <c r="H240" s="5">
        <f t="shared" si="178"/>
        <v>623000</v>
      </c>
      <c r="I240" s="5">
        <f t="shared" si="178"/>
        <v>640000</v>
      </c>
      <c r="J240" s="5">
        <f t="shared" si="178"/>
        <v>656000</v>
      </c>
    </row>
    <row r="241" spans="1:10" ht="12.75">
      <c r="A241" s="7" t="s">
        <v>108</v>
      </c>
      <c r="B241" s="4" t="s">
        <v>109</v>
      </c>
      <c r="C241" s="5">
        <f>C652</f>
        <v>0</v>
      </c>
      <c r="D241" s="5">
        <f t="shared" si="177"/>
        <v>340500</v>
      </c>
      <c r="E241" s="5">
        <f t="shared" si="177"/>
        <v>0</v>
      </c>
      <c r="F241" s="5">
        <f t="shared" si="177"/>
        <v>340500</v>
      </c>
      <c r="G241" s="5">
        <f t="shared" si="178"/>
        <v>340500</v>
      </c>
      <c r="H241" s="5">
        <f t="shared" si="178"/>
        <v>75000</v>
      </c>
      <c r="I241" s="5">
        <f t="shared" si="178"/>
        <v>76000</v>
      </c>
      <c r="J241" s="5">
        <f t="shared" si="178"/>
        <v>78000</v>
      </c>
    </row>
    <row r="242" spans="1:10" ht="12.75">
      <c r="A242" s="7" t="s">
        <v>110</v>
      </c>
      <c r="B242" s="4" t="s">
        <v>111</v>
      </c>
      <c r="C242" s="5">
        <f>C653</f>
        <v>0</v>
      </c>
      <c r="D242" s="5">
        <f t="shared" si="177"/>
        <v>1044000</v>
      </c>
      <c r="E242" s="5">
        <f t="shared" si="177"/>
        <v>0</v>
      </c>
      <c r="F242" s="5">
        <f t="shared" si="177"/>
        <v>1044000</v>
      </c>
      <c r="G242" s="5">
        <f t="shared" si="178"/>
        <v>1044000</v>
      </c>
      <c r="H242" s="5">
        <f t="shared" si="178"/>
        <v>0</v>
      </c>
      <c r="I242" s="5">
        <f t="shared" si="178"/>
        <v>0</v>
      </c>
      <c r="J242" s="5">
        <f t="shared" si="178"/>
        <v>0</v>
      </c>
    </row>
    <row r="243" spans="1:10" ht="12.75">
      <c r="A243" s="7" t="s">
        <v>459</v>
      </c>
      <c r="B243" s="4" t="s">
        <v>465</v>
      </c>
      <c r="C243" s="5"/>
      <c r="D243" s="5"/>
      <c r="E243" s="5"/>
      <c r="F243" s="5"/>
      <c r="G243" s="5">
        <f>G654+G477</f>
        <v>5465000</v>
      </c>
      <c r="H243" s="5">
        <f>H654+H477</f>
        <v>3416000</v>
      </c>
      <c r="I243" s="5">
        <f>I654+I477</f>
        <v>3506000</v>
      </c>
      <c r="J243" s="5">
        <f>J654+J477</f>
        <v>3597000</v>
      </c>
    </row>
    <row r="244" spans="1:10" ht="12.75">
      <c r="A244" s="7" t="s">
        <v>460</v>
      </c>
      <c r="B244" s="4" t="s">
        <v>466</v>
      </c>
      <c r="C244" s="5"/>
      <c r="D244" s="5"/>
      <c r="E244" s="5"/>
      <c r="F244" s="5"/>
      <c r="G244" s="5">
        <f>G245</f>
        <v>78029000</v>
      </c>
      <c r="H244" s="5">
        <f>H245</f>
        <v>73965000</v>
      </c>
      <c r="I244" s="5">
        <f>I245</f>
        <v>75957000</v>
      </c>
      <c r="J244" s="5">
        <f>J245</f>
        <v>77857000</v>
      </c>
    </row>
    <row r="245" spans="1:10" ht="12.75">
      <c r="A245" s="7" t="s">
        <v>461</v>
      </c>
      <c r="B245" s="4" t="s">
        <v>467</v>
      </c>
      <c r="C245" s="5"/>
      <c r="D245" s="5"/>
      <c r="E245" s="5"/>
      <c r="F245" s="5"/>
      <c r="G245" s="5">
        <f>G656+G479</f>
        <v>78029000</v>
      </c>
      <c r="H245" s="5">
        <f>H656+H479</f>
        <v>73965000</v>
      </c>
      <c r="I245" s="5">
        <f>I656+I479</f>
        <v>75957000</v>
      </c>
      <c r="J245" s="5">
        <f>J656+J479</f>
        <v>77857000</v>
      </c>
    </row>
    <row r="246" spans="1:10" ht="12.75">
      <c r="A246" s="7" t="s">
        <v>462</v>
      </c>
      <c r="B246" s="4" t="s">
        <v>468</v>
      </c>
      <c r="C246" s="5"/>
      <c r="D246" s="5"/>
      <c r="E246" s="5"/>
      <c r="F246" s="5"/>
      <c r="G246" s="5">
        <f>G657+G480</f>
        <v>66301000</v>
      </c>
      <c r="H246" s="5">
        <f>H657+H480</f>
        <v>64322000</v>
      </c>
      <c r="I246" s="5">
        <f>I657+I480</f>
        <v>66058000</v>
      </c>
      <c r="J246" s="5">
        <f>J657+J480</f>
        <v>67709000</v>
      </c>
    </row>
    <row r="247" spans="1:10" ht="12.75">
      <c r="A247" s="7" t="s">
        <v>463</v>
      </c>
      <c r="B247" s="4" t="s">
        <v>469</v>
      </c>
      <c r="C247" s="5"/>
      <c r="D247" s="5"/>
      <c r="E247" s="5"/>
      <c r="F247" s="5"/>
      <c r="G247" s="5">
        <f>G248</f>
        <v>3614000</v>
      </c>
      <c r="H247" s="5">
        <f>H248</f>
        <v>5028000</v>
      </c>
      <c r="I247" s="5">
        <f>I248</f>
        <v>5164000</v>
      </c>
      <c r="J247" s="5">
        <f>J248</f>
        <v>5293000</v>
      </c>
    </row>
    <row r="248" spans="1:10" ht="12.75">
      <c r="A248" s="7" t="s">
        <v>464</v>
      </c>
      <c r="B248" s="4" t="s">
        <v>470</v>
      </c>
      <c r="C248" s="5"/>
      <c r="D248" s="5"/>
      <c r="E248" s="5"/>
      <c r="F248" s="5"/>
      <c r="G248" s="5">
        <f>G659+G482</f>
        <v>3614000</v>
      </c>
      <c r="H248" s="5">
        <f>H659+H482</f>
        <v>5028000</v>
      </c>
      <c r="I248" s="5">
        <f>I659+I482</f>
        <v>5164000</v>
      </c>
      <c r="J248" s="5">
        <f>J659+J482</f>
        <v>5293000</v>
      </c>
    </row>
    <row r="249" spans="1:10" ht="26.25">
      <c r="A249" s="7" t="s">
        <v>323</v>
      </c>
      <c r="B249" s="4" t="s">
        <v>324</v>
      </c>
      <c r="C249" s="5">
        <f>C250+C257</f>
        <v>0</v>
      </c>
      <c r="D249" s="5">
        <f>D250+D257</f>
        <v>22462000</v>
      </c>
      <c r="E249" s="5">
        <f aca="true" t="shared" si="179" ref="E249:J249">E250+E257</f>
        <v>50000</v>
      </c>
      <c r="F249" s="5">
        <f>F250+F257</f>
        <v>22512000</v>
      </c>
      <c r="G249" s="5">
        <f t="shared" si="179"/>
        <v>22462000</v>
      </c>
      <c r="H249" s="5">
        <f t="shared" si="179"/>
        <v>13523000</v>
      </c>
      <c r="I249" s="5">
        <f t="shared" si="179"/>
        <v>13889000</v>
      </c>
      <c r="J249" s="5">
        <f t="shared" si="179"/>
        <v>14237000</v>
      </c>
    </row>
    <row r="250" spans="1:10" ht="26.25">
      <c r="A250" s="7" t="s">
        <v>325</v>
      </c>
      <c r="B250" s="4" t="s">
        <v>326</v>
      </c>
      <c r="C250" s="5">
        <f aca="true" t="shared" si="180" ref="C250:J253">C251</f>
        <v>0</v>
      </c>
      <c r="D250" s="5">
        <f t="shared" si="180"/>
        <v>122000</v>
      </c>
      <c r="E250" s="5">
        <f t="shared" si="180"/>
        <v>50000</v>
      </c>
      <c r="F250" s="5">
        <f t="shared" si="180"/>
        <v>172000</v>
      </c>
      <c r="G250" s="5">
        <f t="shared" si="180"/>
        <v>122000</v>
      </c>
      <c r="H250" s="5">
        <f t="shared" si="180"/>
        <v>843000</v>
      </c>
      <c r="I250" s="5">
        <f t="shared" si="180"/>
        <v>866000</v>
      </c>
      <c r="J250" s="5">
        <f t="shared" si="180"/>
        <v>888000</v>
      </c>
    </row>
    <row r="251" spans="1:10" ht="12.75">
      <c r="A251" s="7" t="s">
        <v>274</v>
      </c>
      <c r="B251" s="4" t="s">
        <v>89</v>
      </c>
      <c r="C251" s="5">
        <f t="shared" si="180"/>
        <v>0</v>
      </c>
      <c r="D251" s="5">
        <f t="shared" si="180"/>
        <v>122000</v>
      </c>
      <c r="E251" s="5">
        <f t="shared" si="180"/>
        <v>50000</v>
      </c>
      <c r="F251" s="5">
        <f t="shared" si="180"/>
        <v>172000</v>
      </c>
      <c r="G251" s="5">
        <f t="shared" si="180"/>
        <v>122000</v>
      </c>
      <c r="H251" s="5">
        <f t="shared" si="180"/>
        <v>843000</v>
      </c>
      <c r="I251" s="5">
        <f t="shared" si="180"/>
        <v>866000</v>
      </c>
      <c r="J251" s="5">
        <f t="shared" si="180"/>
        <v>888000</v>
      </c>
    </row>
    <row r="252" spans="1:10" ht="12.75">
      <c r="A252" s="7" t="s">
        <v>283</v>
      </c>
      <c r="B252" s="4" t="s">
        <v>284</v>
      </c>
      <c r="C252" s="5">
        <f t="shared" si="180"/>
        <v>0</v>
      </c>
      <c r="D252" s="5">
        <f t="shared" si="180"/>
        <v>122000</v>
      </c>
      <c r="E252" s="5">
        <f t="shared" si="180"/>
        <v>50000</v>
      </c>
      <c r="F252" s="5">
        <f t="shared" si="180"/>
        <v>172000</v>
      </c>
      <c r="G252" s="5">
        <f t="shared" si="180"/>
        <v>122000</v>
      </c>
      <c r="H252" s="5">
        <f t="shared" si="180"/>
        <v>843000</v>
      </c>
      <c r="I252" s="5">
        <f t="shared" si="180"/>
        <v>866000</v>
      </c>
      <c r="J252" s="5">
        <f t="shared" si="180"/>
        <v>888000</v>
      </c>
    </row>
    <row r="253" spans="1:10" ht="26.25">
      <c r="A253" s="7" t="s">
        <v>285</v>
      </c>
      <c r="B253" s="4" t="s">
        <v>286</v>
      </c>
      <c r="C253" s="5">
        <f t="shared" si="180"/>
        <v>0</v>
      </c>
      <c r="D253" s="5">
        <f t="shared" si="180"/>
        <v>122000</v>
      </c>
      <c r="E253" s="5">
        <f t="shared" si="180"/>
        <v>50000</v>
      </c>
      <c r="F253" s="5">
        <f t="shared" si="180"/>
        <v>172000</v>
      </c>
      <c r="G253" s="5">
        <f t="shared" si="180"/>
        <v>122000</v>
      </c>
      <c r="H253" s="5">
        <f t="shared" si="180"/>
        <v>843000</v>
      </c>
      <c r="I253" s="5">
        <f t="shared" si="180"/>
        <v>866000</v>
      </c>
      <c r="J253" s="5">
        <f t="shared" si="180"/>
        <v>888000</v>
      </c>
    </row>
    <row r="254" spans="1:10" ht="12.75">
      <c r="A254" s="7" t="s">
        <v>287</v>
      </c>
      <c r="B254" s="4" t="s">
        <v>288</v>
      </c>
      <c r="C254" s="5">
        <f>C665</f>
        <v>0</v>
      </c>
      <c r="D254" s="5">
        <f>D665</f>
        <v>122000</v>
      </c>
      <c r="E254" s="5">
        <f aca="true" t="shared" si="181" ref="E254:J254">E665</f>
        <v>50000</v>
      </c>
      <c r="F254" s="5">
        <f>F665</f>
        <v>172000</v>
      </c>
      <c r="G254" s="5">
        <f t="shared" si="181"/>
        <v>122000</v>
      </c>
      <c r="H254" s="5">
        <f t="shared" si="181"/>
        <v>843000</v>
      </c>
      <c r="I254" s="5">
        <f t="shared" si="181"/>
        <v>866000</v>
      </c>
      <c r="J254" s="5">
        <f t="shared" si="181"/>
        <v>888000</v>
      </c>
    </row>
    <row r="255" spans="1:10" ht="12.75">
      <c r="A255" s="7" t="s">
        <v>455</v>
      </c>
      <c r="B255" s="4" t="s">
        <v>457</v>
      </c>
      <c r="C255" s="5"/>
      <c r="D255" s="5"/>
      <c r="E255" s="5"/>
      <c r="F255" s="5"/>
      <c r="G255" s="5">
        <f>G256</f>
        <v>122000</v>
      </c>
      <c r="H255" s="5">
        <f>H256</f>
        <v>843000</v>
      </c>
      <c r="I255" s="5">
        <f>I256</f>
        <v>866000</v>
      </c>
      <c r="J255" s="5">
        <f>J256</f>
        <v>888000</v>
      </c>
    </row>
    <row r="256" spans="1:10" ht="12.75">
      <c r="A256" s="7" t="s">
        <v>456</v>
      </c>
      <c r="B256" s="4" t="s">
        <v>458</v>
      </c>
      <c r="C256" s="5"/>
      <c r="D256" s="5"/>
      <c r="E256" s="5"/>
      <c r="F256" s="5"/>
      <c r="G256" s="5">
        <f>G667</f>
        <v>122000</v>
      </c>
      <c r="H256" s="5">
        <f>H667</f>
        <v>843000</v>
      </c>
      <c r="I256" s="5">
        <f>I667</f>
        <v>866000</v>
      </c>
      <c r="J256" s="5">
        <f>J667</f>
        <v>888000</v>
      </c>
    </row>
    <row r="257" spans="1:10" ht="12.75">
      <c r="A257" s="7" t="s">
        <v>327</v>
      </c>
      <c r="B257" s="4" t="s">
        <v>328</v>
      </c>
      <c r="C257" s="5">
        <f>C258+C264</f>
        <v>0</v>
      </c>
      <c r="D257" s="5">
        <f>D258+D264</f>
        <v>22340000</v>
      </c>
      <c r="E257" s="5">
        <f aca="true" t="shared" si="182" ref="E257:J257">E258+E264</f>
        <v>0</v>
      </c>
      <c r="F257" s="5">
        <f>F258+F264</f>
        <v>22340000</v>
      </c>
      <c r="G257" s="5">
        <f t="shared" si="182"/>
        <v>22340000</v>
      </c>
      <c r="H257" s="5">
        <f t="shared" si="182"/>
        <v>12680000</v>
      </c>
      <c r="I257" s="5">
        <f t="shared" si="182"/>
        <v>13023000</v>
      </c>
      <c r="J257" s="5">
        <f t="shared" si="182"/>
        <v>13349000</v>
      </c>
    </row>
    <row r="258" spans="1:10" ht="12.75">
      <c r="A258" s="7" t="s">
        <v>221</v>
      </c>
      <c r="B258" s="4" t="s">
        <v>222</v>
      </c>
      <c r="C258" s="5">
        <f>C259+C260</f>
        <v>0</v>
      </c>
      <c r="D258" s="5">
        <f>D259+D260</f>
        <v>22340000</v>
      </c>
      <c r="E258" s="5">
        <f aca="true" t="shared" si="183" ref="E258:J258">E259+E260</f>
        <v>0</v>
      </c>
      <c r="F258" s="5">
        <f>F259+F260</f>
        <v>22340000</v>
      </c>
      <c r="G258" s="5">
        <f t="shared" si="183"/>
        <v>22340000</v>
      </c>
      <c r="H258" s="5">
        <f t="shared" si="183"/>
        <v>12680000</v>
      </c>
      <c r="I258" s="5">
        <f t="shared" si="183"/>
        <v>13023000</v>
      </c>
      <c r="J258" s="5">
        <f t="shared" si="183"/>
        <v>13349000</v>
      </c>
    </row>
    <row r="259" spans="1:10" ht="26.25">
      <c r="A259" s="7" t="s">
        <v>80</v>
      </c>
      <c r="B259" s="4" t="s">
        <v>81</v>
      </c>
      <c r="C259" s="5">
        <f>C486</f>
        <v>0</v>
      </c>
      <c r="D259" s="5">
        <f>D486</f>
        <v>22340000</v>
      </c>
      <c r="E259" s="5">
        <f aca="true" t="shared" si="184" ref="E259:J259">E486</f>
        <v>0</v>
      </c>
      <c r="F259" s="5">
        <f>F486</f>
        <v>22340000</v>
      </c>
      <c r="G259" s="5">
        <f t="shared" si="184"/>
        <v>22340000</v>
      </c>
      <c r="H259" s="5">
        <f t="shared" si="184"/>
        <v>12680000</v>
      </c>
      <c r="I259" s="5">
        <f t="shared" si="184"/>
        <v>13023000</v>
      </c>
      <c r="J259" s="5">
        <f t="shared" si="184"/>
        <v>13349000</v>
      </c>
    </row>
    <row r="260" spans="1:10" ht="12.75">
      <c r="A260" s="7" t="s">
        <v>262</v>
      </c>
      <c r="B260" s="4" t="s">
        <v>263</v>
      </c>
      <c r="C260" s="5">
        <f aca="true" t="shared" si="185" ref="C260:J262">C261</f>
        <v>0</v>
      </c>
      <c r="D260" s="5">
        <f t="shared" si="185"/>
        <v>0</v>
      </c>
      <c r="E260" s="5">
        <f t="shared" si="185"/>
        <v>0</v>
      </c>
      <c r="F260" s="5">
        <f t="shared" si="185"/>
        <v>0</v>
      </c>
      <c r="G260" s="5">
        <f t="shared" si="185"/>
        <v>0</v>
      </c>
      <c r="H260" s="5">
        <f t="shared" si="185"/>
        <v>0</v>
      </c>
      <c r="I260" s="5">
        <f t="shared" si="185"/>
        <v>0</v>
      </c>
      <c r="J260" s="5">
        <f t="shared" si="185"/>
        <v>0</v>
      </c>
    </row>
    <row r="261" spans="1:10" ht="12.75">
      <c r="A261" s="7" t="s">
        <v>264</v>
      </c>
      <c r="B261" s="4" t="s">
        <v>265</v>
      </c>
      <c r="C261" s="5">
        <f t="shared" si="185"/>
        <v>0</v>
      </c>
      <c r="D261" s="5">
        <f t="shared" si="185"/>
        <v>0</v>
      </c>
      <c r="E261" s="5">
        <f t="shared" si="185"/>
        <v>0</v>
      </c>
      <c r="F261" s="5">
        <f t="shared" si="185"/>
        <v>0</v>
      </c>
      <c r="G261" s="5">
        <f t="shared" si="185"/>
        <v>0</v>
      </c>
      <c r="H261" s="5">
        <f t="shared" si="185"/>
        <v>0</v>
      </c>
      <c r="I261" s="5">
        <f t="shared" si="185"/>
        <v>0</v>
      </c>
      <c r="J261" s="5">
        <f t="shared" si="185"/>
        <v>0</v>
      </c>
    </row>
    <row r="262" spans="1:10" ht="12.75">
      <c r="A262" s="7" t="s">
        <v>270</v>
      </c>
      <c r="B262" s="4" t="s">
        <v>271</v>
      </c>
      <c r="C262" s="5">
        <f t="shared" si="185"/>
        <v>0</v>
      </c>
      <c r="D262" s="5">
        <f t="shared" si="185"/>
        <v>0</v>
      </c>
      <c r="E262" s="5">
        <f t="shared" si="185"/>
        <v>0</v>
      </c>
      <c r="F262" s="5">
        <f t="shared" si="185"/>
        <v>0</v>
      </c>
      <c r="G262" s="5">
        <f t="shared" si="185"/>
        <v>0</v>
      </c>
      <c r="H262" s="5">
        <f t="shared" si="185"/>
        <v>0</v>
      </c>
      <c r="I262" s="5">
        <f t="shared" si="185"/>
        <v>0</v>
      </c>
      <c r="J262" s="5">
        <f t="shared" si="185"/>
        <v>0</v>
      </c>
    </row>
    <row r="263" spans="1:10" ht="12.75">
      <c r="A263" s="7" t="s">
        <v>272</v>
      </c>
      <c r="B263" s="4" t="s">
        <v>273</v>
      </c>
      <c r="C263" s="5">
        <f>C490</f>
        <v>0</v>
      </c>
      <c r="D263" s="5">
        <f>D490</f>
        <v>0</v>
      </c>
      <c r="E263" s="5">
        <f aca="true" t="shared" si="186" ref="E263:J263">E490</f>
        <v>0</v>
      </c>
      <c r="F263" s="5">
        <f>F490</f>
        <v>0</v>
      </c>
      <c r="G263" s="5">
        <f t="shared" si="186"/>
        <v>0</v>
      </c>
      <c r="H263" s="5">
        <f t="shared" si="186"/>
        <v>0</v>
      </c>
      <c r="I263" s="5">
        <f t="shared" si="186"/>
        <v>0</v>
      </c>
      <c r="J263" s="5">
        <f t="shared" si="186"/>
        <v>0</v>
      </c>
    </row>
    <row r="264" spans="1:10" ht="12.75">
      <c r="A264" s="7" t="s">
        <v>274</v>
      </c>
      <c r="B264" s="4" t="s">
        <v>89</v>
      </c>
      <c r="C264" s="5">
        <f>C265+C268</f>
        <v>0</v>
      </c>
      <c r="D264" s="5">
        <f>D265+D268</f>
        <v>0</v>
      </c>
      <c r="E264" s="5">
        <f aca="true" t="shared" si="187" ref="E264:J264">E265+E268</f>
        <v>0</v>
      </c>
      <c r="F264" s="5">
        <f>F265+F268</f>
        <v>0</v>
      </c>
      <c r="G264" s="5">
        <f t="shared" si="187"/>
        <v>0</v>
      </c>
      <c r="H264" s="5">
        <f t="shared" si="187"/>
        <v>0</v>
      </c>
      <c r="I264" s="5">
        <f t="shared" si="187"/>
        <v>0</v>
      </c>
      <c r="J264" s="5">
        <f t="shared" si="187"/>
        <v>0</v>
      </c>
    </row>
    <row r="265" spans="1:10" ht="39">
      <c r="A265" s="7" t="s">
        <v>291</v>
      </c>
      <c r="B265" s="4" t="s">
        <v>292</v>
      </c>
      <c r="C265" s="5">
        <f aca="true" t="shared" si="188" ref="C265:J266">C266</f>
        <v>0</v>
      </c>
      <c r="D265" s="5">
        <f t="shared" si="188"/>
        <v>0</v>
      </c>
      <c r="E265" s="5">
        <f t="shared" si="188"/>
        <v>0</v>
      </c>
      <c r="F265" s="5">
        <f t="shared" si="188"/>
        <v>0</v>
      </c>
      <c r="G265" s="5">
        <f t="shared" si="188"/>
        <v>0</v>
      </c>
      <c r="H265" s="5">
        <f t="shared" si="188"/>
        <v>0</v>
      </c>
      <c r="I265" s="5">
        <f t="shared" si="188"/>
        <v>0</v>
      </c>
      <c r="J265" s="5">
        <f t="shared" si="188"/>
        <v>0</v>
      </c>
    </row>
    <row r="266" spans="1:10" ht="12.75">
      <c r="A266" s="7" t="s">
        <v>293</v>
      </c>
      <c r="B266" s="4" t="s">
        <v>294</v>
      </c>
      <c r="C266" s="5">
        <f t="shared" si="188"/>
        <v>0</v>
      </c>
      <c r="D266" s="5">
        <f t="shared" si="188"/>
        <v>0</v>
      </c>
      <c r="E266" s="5">
        <f t="shared" si="188"/>
        <v>0</v>
      </c>
      <c r="F266" s="5">
        <f t="shared" si="188"/>
        <v>0</v>
      </c>
      <c r="G266" s="5">
        <f t="shared" si="188"/>
        <v>0</v>
      </c>
      <c r="H266" s="5">
        <f t="shared" si="188"/>
        <v>0</v>
      </c>
      <c r="I266" s="5">
        <f t="shared" si="188"/>
        <v>0</v>
      </c>
      <c r="J266" s="5">
        <f t="shared" si="188"/>
        <v>0</v>
      </c>
    </row>
    <row r="267" spans="1:10" ht="12.75">
      <c r="A267" s="7" t="s">
        <v>295</v>
      </c>
      <c r="B267" s="4" t="s">
        <v>296</v>
      </c>
      <c r="C267" s="5">
        <f>C672</f>
        <v>0</v>
      </c>
      <c r="D267" s="5">
        <f>D672</f>
        <v>0</v>
      </c>
      <c r="E267" s="5">
        <f aca="true" t="shared" si="189" ref="E267:J267">E672</f>
        <v>0</v>
      </c>
      <c r="F267" s="5">
        <f>F672</f>
        <v>0</v>
      </c>
      <c r="G267" s="5">
        <f t="shared" si="189"/>
        <v>0</v>
      </c>
      <c r="H267" s="5">
        <f t="shared" si="189"/>
        <v>0</v>
      </c>
      <c r="I267" s="5">
        <f t="shared" si="189"/>
        <v>0</v>
      </c>
      <c r="J267" s="5">
        <f t="shared" si="189"/>
        <v>0</v>
      </c>
    </row>
    <row r="268" spans="1:10" ht="12.75">
      <c r="A268" s="7" t="s">
        <v>98</v>
      </c>
      <c r="B268" s="4" t="s">
        <v>99</v>
      </c>
      <c r="C268" s="5">
        <f aca="true" t="shared" si="190" ref="C268:J269">C269</f>
        <v>0</v>
      </c>
      <c r="D268" s="5">
        <f t="shared" si="190"/>
        <v>0</v>
      </c>
      <c r="E268" s="5">
        <f t="shared" si="190"/>
        <v>0</v>
      </c>
      <c r="F268" s="5">
        <f t="shared" si="190"/>
        <v>0</v>
      </c>
      <c r="G268" s="5">
        <f t="shared" si="190"/>
        <v>0</v>
      </c>
      <c r="H268" s="5">
        <f t="shared" si="190"/>
        <v>0</v>
      </c>
      <c r="I268" s="5">
        <f t="shared" si="190"/>
        <v>0</v>
      </c>
      <c r="J268" s="5">
        <f t="shared" si="190"/>
        <v>0</v>
      </c>
    </row>
    <row r="269" spans="1:10" ht="12.75">
      <c r="A269" s="7" t="s">
        <v>100</v>
      </c>
      <c r="B269" s="4" t="s">
        <v>101</v>
      </c>
      <c r="C269" s="5">
        <f t="shared" si="190"/>
        <v>0</v>
      </c>
      <c r="D269" s="5">
        <f t="shared" si="190"/>
        <v>0</v>
      </c>
      <c r="E269" s="5">
        <f t="shared" si="190"/>
        <v>0</v>
      </c>
      <c r="F269" s="5">
        <f t="shared" si="190"/>
        <v>0</v>
      </c>
      <c r="G269" s="5">
        <f t="shared" si="190"/>
        <v>0</v>
      </c>
      <c r="H269" s="5">
        <f t="shared" si="190"/>
        <v>0</v>
      </c>
      <c r="I269" s="5">
        <f t="shared" si="190"/>
        <v>0</v>
      </c>
      <c r="J269" s="5">
        <f t="shared" si="190"/>
        <v>0</v>
      </c>
    </row>
    <row r="270" spans="1:10" ht="12.75">
      <c r="A270" s="7" t="s">
        <v>102</v>
      </c>
      <c r="B270" s="4" t="s">
        <v>103</v>
      </c>
      <c r="C270" s="5">
        <f>C272+C271</f>
        <v>0</v>
      </c>
      <c r="D270" s="5">
        <f>D272+D271</f>
        <v>0</v>
      </c>
      <c r="E270" s="5">
        <f aca="true" t="shared" si="191" ref="E270:J270">E272+E271</f>
        <v>0</v>
      </c>
      <c r="F270" s="5">
        <f>F272+F271</f>
        <v>0</v>
      </c>
      <c r="G270" s="5">
        <f t="shared" si="191"/>
        <v>0</v>
      </c>
      <c r="H270" s="5">
        <f t="shared" si="191"/>
        <v>0</v>
      </c>
      <c r="I270" s="5">
        <f t="shared" si="191"/>
        <v>0</v>
      </c>
      <c r="J270" s="5">
        <f t="shared" si="191"/>
        <v>0</v>
      </c>
    </row>
    <row r="271" spans="1:10" ht="12.75">
      <c r="A271" s="7" t="s">
        <v>106</v>
      </c>
      <c r="B271" s="4" t="s">
        <v>107</v>
      </c>
      <c r="C271" s="5">
        <f aca="true" t="shared" si="192" ref="C271:F272">C676</f>
        <v>0</v>
      </c>
      <c r="D271" s="5">
        <f t="shared" si="192"/>
        <v>0</v>
      </c>
      <c r="E271" s="5">
        <f t="shared" si="192"/>
        <v>0</v>
      </c>
      <c r="F271" s="5">
        <f t="shared" si="192"/>
        <v>0</v>
      </c>
      <c r="G271" s="5">
        <f aca="true" t="shared" si="193" ref="G271:J272">G676</f>
        <v>0</v>
      </c>
      <c r="H271" s="5">
        <f t="shared" si="193"/>
        <v>0</v>
      </c>
      <c r="I271" s="5">
        <f t="shared" si="193"/>
        <v>0</v>
      </c>
      <c r="J271" s="5">
        <f t="shared" si="193"/>
        <v>0</v>
      </c>
    </row>
    <row r="272" spans="1:10" ht="12.75">
      <c r="A272" s="7" t="s">
        <v>110</v>
      </c>
      <c r="B272" s="4" t="s">
        <v>111</v>
      </c>
      <c r="C272" s="5">
        <f t="shared" si="192"/>
        <v>0</v>
      </c>
      <c r="D272" s="5">
        <f t="shared" si="192"/>
        <v>0</v>
      </c>
      <c r="E272" s="5">
        <f t="shared" si="192"/>
        <v>0</v>
      </c>
      <c r="F272" s="5">
        <f t="shared" si="192"/>
        <v>0</v>
      </c>
      <c r="G272" s="5">
        <f t="shared" si="193"/>
        <v>0</v>
      </c>
      <c r="H272" s="5">
        <f t="shared" si="193"/>
        <v>0</v>
      </c>
      <c r="I272" s="5">
        <f t="shared" si="193"/>
        <v>0</v>
      </c>
      <c r="J272" s="5">
        <f t="shared" si="193"/>
        <v>0</v>
      </c>
    </row>
    <row r="273" spans="1:10" ht="12.75">
      <c r="A273" s="7" t="s">
        <v>505</v>
      </c>
      <c r="B273" s="4" t="s">
        <v>507</v>
      </c>
      <c r="C273" s="5"/>
      <c r="D273" s="5"/>
      <c r="E273" s="5"/>
      <c r="F273" s="5"/>
      <c r="G273" s="5">
        <f>G274</f>
        <v>22340000</v>
      </c>
      <c r="H273" s="5">
        <f>H274</f>
        <v>12680000</v>
      </c>
      <c r="I273" s="5">
        <f>I274</f>
        <v>13023000</v>
      </c>
      <c r="J273" s="5">
        <f>J274</f>
        <v>13349000</v>
      </c>
    </row>
    <row r="274" spans="1:10" ht="12.75">
      <c r="A274" s="7" t="s">
        <v>506</v>
      </c>
      <c r="B274" s="4" t="s">
        <v>508</v>
      </c>
      <c r="C274" s="5"/>
      <c r="D274" s="5"/>
      <c r="E274" s="5"/>
      <c r="F274" s="5"/>
      <c r="G274" s="5">
        <f>G492</f>
        <v>22340000</v>
      </c>
      <c r="H274" s="5">
        <f>H492</f>
        <v>12680000</v>
      </c>
      <c r="I274" s="5">
        <f>I492</f>
        <v>13023000</v>
      </c>
      <c r="J274" s="5">
        <f>J492</f>
        <v>13349000</v>
      </c>
    </row>
    <row r="275" spans="1:10" ht="12.75">
      <c r="A275" s="7" t="s">
        <v>329</v>
      </c>
      <c r="B275" s="4" t="s">
        <v>330</v>
      </c>
      <c r="C275" s="5">
        <f>C276+C281+C317</f>
        <v>0</v>
      </c>
      <c r="D275" s="5">
        <f>D276+D281+D317</f>
        <v>160014000</v>
      </c>
      <c r="E275" s="5">
        <f aca="true" t="shared" si="194" ref="E275:J275">E276+E281+E317</f>
        <v>495000</v>
      </c>
      <c r="F275" s="5">
        <f>F276+F281+F317</f>
        <v>160509000</v>
      </c>
      <c r="G275" s="5">
        <f t="shared" si="194"/>
        <v>160014000</v>
      </c>
      <c r="H275" s="5">
        <f t="shared" si="194"/>
        <v>219134000</v>
      </c>
      <c r="I275" s="5">
        <f t="shared" si="194"/>
        <v>206112000</v>
      </c>
      <c r="J275" s="5">
        <f t="shared" si="194"/>
        <v>208194000</v>
      </c>
    </row>
    <row r="276" spans="1:10" ht="12.75">
      <c r="A276" s="7" t="s">
        <v>331</v>
      </c>
      <c r="B276" s="4" t="s">
        <v>332</v>
      </c>
      <c r="C276" s="5">
        <f aca="true" t="shared" si="195" ref="C276:J277">C277</f>
        <v>0</v>
      </c>
      <c r="D276" s="5">
        <f t="shared" si="195"/>
        <v>439000</v>
      </c>
      <c r="E276" s="5">
        <f t="shared" si="195"/>
        <v>0</v>
      </c>
      <c r="F276" s="5">
        <f t="shared" si="195"/>
        <v>439000</v>
      </c>
      <c r="G276" s="5">
        <f t="shared" si="195"/>
        <v>439000</v>
      </c>
      <c r="H276" s="5">
        <f t="shared" si="195"/>
        <v>222000</v>
      </c>
      <c r="I276" s="5">
        <f t="shared" si="195"/>
        <v>228000</v>
      </c>
      <c r="J276" s="5">
        <f t="shared" si="195"/>
        <v>234000</v>
      </c>
    </row>
    <row r="277" spans="1:10" ht="12.75">
      <c r="A277" s="7" t="s">
        <v>221</v>
      </c>
      <c r="B277" s="4" t="s">
        <v>222</v>
      </c>
      <c r="C277" s="5">
        <f t="shared" si="195"/>
        <v>0</v>
      </c>
      <c r="D277" s="5">
        <f t="shared" si="195"/>
        <v>439000</v>
      </c>
      <c r="E277" s="5">
        <f t="shared" si="195"/>
        <v>0</v>
      </c>
      <c r="F277" s="5">
        <f t="shared" si="195"/>
        <v>439000</v>
      </c>
      <c r="G277" s="5">
        <f t="shared" si="195"/>
        <v>439000</v>
      </c>
      <c r="H277" s="5">
        <f t="shared" si="195"/>
        <v>222000</v>
      </c>
      <c r="I277" s="5">
        <f t="shared" si="195"/>
        <v>228000</v>
      </c>
      <c r="J277" s="5">
        <f t="shared" si="195"/>
        <v>234000</v>
      </c>
    </row>
    <row r="278" spans="1:10" ht="26.25">
      <c r="A278" s="7" t="s">
        <v>80</v>
      </c>
      <c r="B278" s="4" t="s">
        <v>81</v>
      </c>
      <c r="C278" s="5">
        <f>C496</f>
        <v>0</v>
      </c>
      <c r="D278" s="5">
        <f>D496</f>
        <v>439000</v>
      </c>
      <c r="E278" s="5">
        <f aca="true" t="shared" si="196" ref="E278:J278">E496</f>
        <v>0</v>
      </c>
      <c r="F278" s="5">
        <f>F496</f>
        <v>439000</v>
      </c>
      <c r="G278" s="5">
        <f t="shared" si="196"/>
        <v>439000</v>
      </c>
      <c r="H278" s="5">
        <f t="shared" si="196"/>
        <v>222000</v>
      </c>
      <c r="I278" s="5">
        <f t="shared" si="196"/>
        <v>228000</v>
      </c>
      <c r="J278" s="5">
        <f t="shared" si="196"/>
        <v>234000</v>
      </c>
    </row>
    <row r="279" spans="1:10" ht="12.75">
      <c r="A279" s="7" t="s">
        <v>501</v>
      </c>
      <c r="B279" s="4" t="s">
        <v>503</v>
      </c>
      <c r="C279" s="5"/>
      <c r="D279" s="5"/>
      <c r="E279" s="5"/>
      <c r="F279" s="5"/>
      <c r="G279" s="5">
        <f>G280</f>
        <v>439000</v>
      </c>
      <c r="H279" s="5">
        <f>H280</f>
        <v>222000</v>
      </c>
      <c r="I279" s="5">
        <f>I280</f>
        <v>228000</v>
      </c>
      <c r="J279" s="5">
        <f>J280</f>
        <v>234000</v>
      </c>
    </row>
    <row r="280" spans="1:10" ht="12.75">
      <c r="A280" s="7" t="s">
        <v>502</v>
      </c>
      <c r="B280" s="4" t="s">
        <v>504</v>
      </c>
      <c r="C280" s="5"/>
      <c r="D280" s="5"/>
      <c r="E280" s="5"/>
      <c r="F280" s="5"/>
      <c r="G280" s="5">
        <f>G498</f>
        <v>439000</v>
      </c>
      <c r="H280" s="5">
        <f>H498</f>
        <v>222000</v>
      </c>
      <c r="I280" s="5">
        <f>I498</f>
        <v>228000</v>
      </c>
      <c r="J280" s="5">
        <f>J498</f>
        <v>234000</v>
      </c>
    </row>
    <row r="281" spans="1:10" ht="12.75">
      <c r="A281" s="7" t="s">
        <v>333</v>
      </c>
      <c r="B281" s="4" t="s">
        <v>334</v>
      </c>
      <c r="C281" s="5">
        <f>C282+C294</f>
        <v>0</v>
      </c>
      <c r="D281" s="5">
        <f>D282+D294</f>
        <v>149844000</v>
      </c>
      <c r="E281" s="5">
        <f aca="true" t="shared" si="197" ref="E281:J281">E282+E294</f>
        <v>-505000</v>
      </c>
      <c r="F281" s="5">
        <f>F282+F294</f>
        <v>149339000</v>
      </c>
      <c r="G281" s="5">
        <f t="shared" si="197"/>
        <v>149844000</v>
      </c>
      <c r="H281" s="5">
        <f t="shared" si="197"/>
        <v>208339000</v>
      </c>
      <c r="I281" s="5">
        <f t="shared" si="197"/>
        <v>195025000</v>
      </c>
      <c r="J281" s="5">
        <f t="shared" si="197"/>
        <v>196831000</v>
      </c>
    </row>
    <row r="282" spans="1:10" ht="12.75">
      <c r="A282" s="7" t="s">
        <v>221</v>
      </c>
      <c r="B282" s="4" t="s">
        <v>222</v>
      </c>
      <c r="C282" s="5">
        <f>C283+C284+C288</f>
        <v>0</v>
      </c>
      <c r="D282" s="5">
        <f>D283+D284+D288</f>
        <v>45780000</v>
      </c>
      <c r="E282" s="5">
        <f aca="true" t="shared" si="198" ref="E282:J282">E283+E284+E288</f>
        <v>0</v>
      </c>
      <c r="F282" s="5">
        <f>F283+F284+F288</f>
        <v>45780000</v>
      </c>
      <c r="G282" s="5">
        <f t="shared" si="198"/>
        <v>45780000</v>
      </c>
      <c r="H282" s="5">
        <f t="shared" si="198"/>
        <v>55562000</v>
      </c>
      <c r="I282" s="5">
        <f t="shared" si="198"/>
        <v>38124000</v>
      </c>
      <c r="J282" s="5">
        <f t="shared" si="198"/>
        <v>36007000</v>
      </c>
    </row>
    <row r="283" spans="1:10" ht="26.25">
      <c r="A283" s="7" t="s">
        <v>80</v>
      </c>
      <c r="B283" s="4" t="s">
        <v>81</v>
      </c>
      <c r="C283" s="5">
        <f>C501</f>
        <v>0</v>
      </c>
      <c r="D283" s="5">
        <f>D501</f>
        <v>28204000</v>
      </c>
      <c r="E283" s="5">
        <f aca="true" t="shared" si="199" ref="E283:J283">E501</f>
        <v>0</v>
      </c>
      <c r="F283" s="5">
        <f>F501</f>
        <v>28204000</v>
      </c>
      <c r="G283" s="5">
        <f t="shared" si="199"/>
        <v>28204000</v>
      </c>
      <c r="H283" s="5">
        <f t="shared" si="199"/>
        <v>38700000</v>
      </c>
      <c r="I283" s="5">
        <f t="shared" si="199"/>
        <v>20806000</v>
      </c>
      <c r="J283" s="5">
        <f t="shared" si="199"/>
        <v>18256000</v>
      </c>
    </row>
    <row r="284" spans="1:10" ht="12.75">
      <c r="A284" s="7" t="s">
        <v>242</v>
      </c>
      <c r="B284" s="4" t="s">
        <v>243</v>
      </c>
      <c r="C284" s="5">
        <f>C285</f>
        <v>0</v>
      </c>
      <c r="D284" s="5">
        <f aca="true" t="shared" si="200" ref="D284:J284">D285</f>
        <v>12984000</v>
      </c>
      <c r="E284" s="5">
        <f t="shared" si="200"/>
        <v>0</v>
      </c>
      <c r="F284" s="5">
        <f t="shared" si="200"/>
        <v>12984000</v>
      </c>
      <c r="G284" s="5">
        <f t="shared" si="200"/>
        <v>12984000</v>
      </c>
      <c r="H284" s="5">
        <f t="shared" si="200"/>
        <v>12012000</v>
      </c>
      <c r="I284" s="5">
        <f t="shared" si="200"/>
        <v>12337000</v>
      </c>
      <c r="J284" s="5">
        <f t="shared" si="200"/>
        <v>12645000</v>
      </c>
    </row>
    <row r="285" spans="1:14" ht="12.75">
      <c r="A285" s="7" t="s">
        <v>244</v>
      </c>
      <c r="B285" s="4" t="s">
        <v>245</v>
      </c>
      <c r="C285" s="5">
        <f>C286+C287</f>
        <v>0</v>
      </c>
      <c r="D285" s="5">
        <f>D286+D287</f>
        <v>12984000</v>
      </c>
      <c r="E285" s="5">
        <f aca="true" t="shared" si="201" ref="E285:J285">E286+E287</f>
        <v>0</v>
      </c>
      <c r="F285" s="5">
        <f>F286+F287</f>
        <v>12984000</v>
      </c>
      <c r="G285" s="5">
        <f t="shared" si="201"/>
        <v>12984000</v>
      </c>
      <c r="H285" s="5">
        <f t="shared" si="201"/>
        <v>12012000</v>
      </c>
      <c r="I285" s="5">
        <f t="shared" si="201"/>
        <v>12337000</v>
      </c>
      <c r="J285" s="5">
        <f t="shared" si="201"/>
        <v>12645000</v>
      </c>
      <c r="L285" s="12">
        <f>H285+H298</f>
        <v>24503000</v>
      </c>
      <c r="M285" s="12">
        <f>I285+I298</f>
        <v>25165000</v>
      </c>
      <c r="N285" s="12">
        <f>J285+J298</f>
        <v>25794000</v>
      </c>
    </row>
    <row r="286" spans="1:10" ht="12.75">
      <c r="A286" s="7" t="s">
        <v>246</v>
      </c>
      <c r="B286" s="4" t="s">
        <v>247</v>
      </c>
      <c r="C286" s="5">
        <f aca="true" t="shared" si="202" ref="C286:F287">C504</f>
        <v>0</v>
      </c>
      <c r="D286" s="5">
        <f t="shared" si="202"/>
        <v>7000000</v>
      </c>
      <c r="E286" s="5">
        <f t="shared" si="202"/>
        <v>0</v>
      </c>
      <c r="F286" s="5">
        <f t="shared" si="202"/>
        <v>7000000</v>
      </c>
      <c r="G286" s="5">
        <f aca="true" t="shared" si="203" ref="G286:J287">G504</f>
        <v>7000000</v>
      </c>
      <c r="H286" s="5">
        <f t="shared" si="203"/>
        <v>9847000</v>
      </c>
      <c r="I286" s="5">
        <f t="shared" si="203"/>
        <v>10113000</v>
      </c>
      <c r="J286" s="5">
        <f t="shared" si="203"/>
        <v>10366000</v>
      </c>
    </row>
    <row r="287" spans="1:10" ht="12.75">
      <c r="A287" s="7" t="s">
        <v>423</v>
      </c>
      <c r="B287" s="4" t="s">
        <v>424</v>
      </c>
      <c r="C287" s="5">
        <f t="shared" si="202"/>
        <v>0</v>
      </c>
      <c r="D287" s="5">
        <f t="shared" si="202"/>
        <v>5984000</v>
      </c>
      <c r="E287" s="5">
        <f t="shared" si="202"/>
        <v>0</v>
      </c>
      <c r="F287" s="5">
        <f t="shared" si="202"/>
        <v>5984000</v>
      </c>
      <c r="G287" s="5">
        <f t="shared" si="203"/>
        <v>5984000</v>
      </c>
      <c r="H287" s="5">
        <f t="shared" si="203"/>
        <v>2165000</v>
      </c>
      <c r="I287" s="5">
        <f t="shared" si="203"/>
        <v>2224000</v>
      </c>
      <c r="J287" s="5">
        <f t="shared" si="203"/>
        <v>2279000</v>
      </c>
    </row>
    <row r="288" spans="1:10" ht="12.75">
      <c r="A288" s="7" t="s">
        <v>262</v>
      </c>
      <c r="B288" s="4" t="s">
        <v>263</v>
      </c>
      <c r="C288" s="5">
        <f>C289</f>
        <v>0</v>
      </c>
      <c r="D288" s="5">
        <f aca="true" t="shared" si="204" ref="D288:J288">D289</f>
        <v>4592000</v>
      </c>
      <c r="E288" s="5">
        <f t="shared" si="204"/>
        <v>0</v>
      </c>
      <c r="F288" s="5">
        <f t="shared" si="204"/>
        <v>4592000</v>
      </c>
      <c r="G288" s="5">
        <f t="shared" si="204"/>
        <v>4592000</v>
      </c>
      <c r="H288" s="5">
        <f t="shared" si="204"/>
        <v>4850000</v>
      </c>
      <c r="I288" s="5">
        <f t="shared" si="204"/>
        <v>4981000</v>
      </c>
      <c r="J288" s="5">
        <f t="shared" si="204"/>
        <v>5106000</v>
      </c>
    </row>
    <row r="289" spans="1:10" ht="12.75">
      <c r="A289" s="7" t="s">
        <v>264</v>
      </c>
      <c r="B289" s="4" t="s">
        <v>265</v>
      </c>
      <c r="C289" s="5">
        <f>C290+C292</f>
        <v>0</v>
      </c>
      <c r="D289" s="5">
        <f>D290+D292</f>
        <v>4592000</v>
      </c>
      <c r="E289" s="5">
        <f aca="true" t="shared" si="205" ref="E289:J289">E290+E292</f>
        <v>0</v>
      </c>
      <c r="F289" s="5">
        <f>F290+F292</f>
        <v>4592000</v>
      </c>
      <c r="G289" s="5">
        <f t="shared" si="205"/>
        <v>4592000</v>
      </c>
      <c r="H289" s="5">
        <f t="shared" si="205"/>
        <v>4850000</v>
      </c>
      <c r="I289" s="5">
        <f t="shared" si="205"/>
        <v>4981000</v>
      </c>
      <c r="J289" s="5">
        <f t="shared" si="205"/>
        <v>5106000</v>
      </c>
    </row>
    <row r="290" spans="1:10" ht="12.75">
      <c r="A290" s="7" t="s">
        <v>266</v>
      </c>
      <c r="B290" s="4" t="s">
        <v>267</v>
      </c>
      <c r="C290" s="5">
        <f>C291</f>
        <v>0</v>
      </c>
      <c r="D290" s="5">
        <f aca="true" t="shared" si="206" ref="D290:J290">D291</f>
        <v>1200000</v>
      </c>
      <c r="E290" s="5">
        <f t="shared" si="206"/>
        <v>0</v>
      </c>
      <c r="F290" s="5">
        <f t="shared" si="206"/>
        <v>1200000</v>
      </c>
      <c r="G290" s="5">
        <f t="shared" si="206"/>
        <v>1200000</v>
      </c>
      <c r="H290" s="5">
        <f t="shared" si="206"/>
        <v>1178000</v>
      </c>
      <c r="I290" s="5">
        <f t="shared" si="206"/>
        <v>1210000</v>
      </c>
      <c r="J290" s="5">
        <f t="shared" si="206"/>
        <v>1240000</v>
      </c>
    </row>
    <row r="291" spans="1:10" ht="12.75">
      <c r="A291" s="7" t="s">
        <v>268</v>
      </c>
      <c r="B291" s="4" t="s">
        <v>269</v>
      </c>
      <c r="C291" s="5">
        <f>C509</f>
        <v>0</v>
      </c>
      <c r="D291" s="5">
        <f>D509</f>
        <v>1200000</v>
      </c>
      <c r="E291" s="5">
        <f aca="true" t="shared" si="207" ref="E291:J291">E509</f>
        <v>0</v>
      </c>
      <c r="F291" s="5">
        <f>F509</f>
        <v>1200000</v>
      </c>
      <c r="G291" s="5">
        <f t="shared" si="207"/>
        <v>1200000</v>
      </c>
      <c r="H291" s="5">
        <f t="shared" si="207"/>
        <v>1178000</v>
      </c>
      <c r="I291" s="5">
        <f t="shared" si="207"/>
        <v>1210000</v>
      </c>
      <c r="J291" s="5">
        <f t="shared" si="207"/>
        <v>1240000</v>
      </c>
    </row>
    <row r="292" spans="1:10" ht="12.75">
      <c r="A292" s="7" t="s">
        <v>270</v>
      </c>
      <c r="B292" s="4" t="s">
        <v>271</v>
      </c>
      <c r="C292" s="5">
        <f>C293</f>
        <v>0</v>
      </c>
      <c r="D292" s="5">
        <f aca="true" t="shared" si="208" ref="D292:J292">D293</f>
        <v>3392000</v>
      </c>
      <c r="E292" s="5">
        <f t="shared" si="208"/>
        <v>0</v>
      </c>
      <c r="F292" s="5">
        <f t="shared" si="208"/>
        <v>3392000</v>
      </c>
      <c r="G292" s="5">
        <f t="shared" si="208"/>
        <v>3392000</v>
      </c>
      <c r="H292" s="5">
        <f t="shared" si="208"/>
        <v>3672000</v>
      </c>
      <c r="I292" s="5">
        <f t="shared" si="208"/>
        <v>3771000</v>
      </c>
      <c r="J292" s="5">
        <f t="shared" si="208"/>
        <v>3866000</v>
      </c>
    </row>
    <row r="293" spans="1:10" ht="12.75">
      <c r="A293" s="7" t="s">
        <v>272</v>
      </c>
      <c r="B293" s="4" t="s">
        <v>273</v>
      </c>
      <c r="C293" s="5">
        <f>C511</f>
        <v>0</v>
      </c>
      <c r="D293" s="5">
        <f>D511</f>
        <v>3392000</v>
      </c>
      <c r="E293" s="5">
        <f aca="true" t="shared" si="209" ref="E293:J293">E511</f>
        <v>0</v>
      </c>
      <c r="F293" s="5">
        <f>F511</f>
        <v>3392000</v>
      </c>
      <c r="G293" s="5">
        <f t="shared" si="209"/>
        <v>3392000</v>
      </c>
      <c r="H293" s="5">
        <f t="shared" si="209"/>
        <v>3672000</v>
      </c>
      <c r="I293" s="5">
        <f t="shared" si="209"/>
        <v>3771000</v>
      </c>
      <c r="J293" s="5">
        <f t="shared" si="209"/>
        <v>3866000</v>
      </c>
    </row>
    <row r="294" spans="1:10" ht="12.75">
      <c r="A294" s="7" t="s">
        <v>274</v>
      </c>
      <c r="B294" s="4" t="s">
        <v>89</v>
      </c>
      <c r="C294" s="5">
        <f>C295+C298+C302+C307</f>
        <v>0</v>
      </c>
      <c r="D294" s="5">
        <f>D295+D298+D302+D307</f>
        <v>104064000</v>
      </c>
      <c r="E294" s="5">
        <f aca="true" t="shared" si="210" ref="E294:J294">E295+E298+E302+E307</f>
        <v>-505000</v>
      </c>
      <c r="F294" s="5">
        <f>F295+F298+F302+F307</f>
        <v>103559000</v>
      </c>
      <c r="G294" s="5">
        <f t="shared" si="210"/>
        <v>104064000</v>
      </c>
      <c r="H294" s="5">
        <f t="shared" si="210"/>
        <v>152777000</v>
      </c>
      <c r="I294" s="5">
        <f t="shared" si="210"/>
        <v>156901000</v>
      </c>
      <c r="J294" s="5">
        <f t="shared" si="210"/>
        <v>160824000</v>
      </c>
    </row>
    <row r="295" spans="1:10" ht="26.25">
      <c r="A295" s="7" t="s">
        <v>275</v>
      </c>
      <c r="B295" s="4" t="s">
        <v>276</v>
      </c>
      <c r="C295" s="5">
        <f aca="true" t="shared" si="211" ref="C295:J296">C296</f>
        <v>0</v>
      </c>
      <c r="D295" s="5">
        <f t="shared" si="211"/>
        <v>0</v>
      </c>
      <c r="E295" s="5">
        <f t="shared" si="211"/>
        <v>0</v>
      </c>
      <c r="F295" s="5">
        <f t="shared" si="211"/>
        <v>0</v>
      </c>
      <c r="G295" s="5">
        <f t="shared" si="211"/>
        <v>0</v>
      </c>
      <c r="H295" s="5">
        <f t="shared" si="211"/>
        <v>0</v>
      </c>
      <c r="I295" s="5">
        <f t="shared" si="211"/>
        <v>0</v>
      </c>
      <c r="J295" s="5">
        <f t="shared" si="211"/>
        <v>0</v>
      </c>
    </row>
    <row r="296" spans="1:10" ht="12.75">
      <c r="A296" s="7" t="s">
        <v>277</v>
      </c>
      <c r="B296" s="4" t="s">
        <v>278</v>
      </c>
      <c r="C296" s="5">
        <f t="shared" si="211"/>
        <v>0</v>
      </c>
      <c r="D296" s="5">
        <f t="shared" si="211"/>
        <v>0</v>
      </c>
      <c r="E296" s="5">
        <f t="shared" si="211"/>
        <v>0</v>
      </c>
      <c r="F296" s="5">
        <f t="shared" si="211"/>
        <v>0</v>
      </c>
      <c r="G296" s="5">
        <f t="shared" si="211"/>
        <v>0</v>
      </c>
      <c r="H296" s="5">
        <f t="shared" si="211"/>
        <v>0</v>
      </c>
      <c r="I296" s="5">
        <f t="shared" si="211"/>
        <v>0</v>
      </c>
      <c r="J296" s="5">
        <f t="shared" si="211"/>
        <v>0</v>
      </c>
    </row>
    <row r="297" spans="1:10" ht="12.75">
      <c r="A297" s="7" t="s">
        <v>281</v>
      </c>
      <c r="B297" s="4" t="s">
        <v>282</v>
      </c>
      <c r="C297" s="5">
        <f>C683</f>
        <v>0</v>
      </c>
      <c r="D297" s="5">
        <f>D683</f>
        <v>0</v>
      </c>
      <c r="E297" s="5">
        <f aca="true" t="shared" si="212" ref="E297:J297">E683</f>
        <v>0</v>
      </c>
      <c r="F297" s="5">
        <f>F683</f>
        <v>0</v>
      </c>
      <c r="G297" s="5">
        <f t="shared" si="212"/>
        <v>0</v>
      </c>
      <c r="H297" s="5">
        <f t="shared" si="212"/>
        <v>0</v>
      </c>
      <c r="I297" s="5">
        <f t="shared" si="212"/>
        <v>0</v>
      </c>
      <c r="J297" s="5">
        <f t="shared" si="212"/>
        <v>0</v>
      </c>
    </row>
    <row r="298" spans="1:10" ht="12.75">
      <c r="A298" s="7" t="s">
        <v>283</v>
      </c>
      <c r="B298" s="4" t="s">
        <v>284</v>
      </c>
      <c r="C298" s="5">
        <f>C299</f>
        <v>0</v>
      </c>
      <c r="D298" s="5">
        <f aca="true" t="shared" si="213" ref="D298:J298">D299</f>
        <v>7866000</v>
      </c>
      <c r="E298" s="5">
        <f t="shared" si="213"/>
        <v>-505000</v>
      </c>
      <c r="F298" s="5">
        <f t="shared" si="213"/>
        <v>7361000</v>
      </c>
      <c r="G298" s="5">
        <f t="shared" si="213"/>
        <v>7866000</v>
      </c>
      <c r="H298" s="5">
        <f t="shared" si="213"/>
        <v>12491000</v>
      </c>
      <c r="I298" s="5">
        <f t="shared" si="213"/>
        <v>12828000</v>
      </c>
      <c r="J298" s="5">
        <f t="shared" si="213"/>
        <v>13149000</v>
      </c>
    </row>
    <row r="299" spans="1:10" ht="26.25">
      <c r="A299" s="7" t="s">
        <v>285</v>
      </c>
      <c r="B299" s="4" t="s">
        <v>286</v>
      </c>
      <c r="C299" s="5">
        <f>C301+C300</f>
        <v>0</v>
      </c>
      <c r="D299" s="5">
        <f>D301+D300</f>
        <v>7866000</v>
      </c>
      <c r="E299" s="5">
        <f aca="true" t="shared" si="214" ref="E299:J299">E301+E300</f>
        <v>-505000</v>
      </c>
      <c r="F299" s="5">
        <f>F301+F300</f>
        <v>7361000</v>
      </c>
      <c r="G299" s="5">
        <f t="shared" si="214"/>
        <v>7866000</v>
      </c>
      <c r="H299" s="5">
        <f t="shared" si="214"/>
        <v>12491000</v>
      </c>
      <c r="I299" s="5">
        <f t="shared" si="214"/>
        <v>12828000</v>
      </c>
      <c r="J299" s="5">
        <f t="shared" si="214"/>
        <v>13149000</v>
      </c>
    </row>
    <row r="300" spans="1:10" ht="12.75">
      <c r="A300" s="7" t="s">
        <v>287</v>
      </c>
      <c r="B300" s="4" t="s">
        <v>288</v>
      </c>
      <c r="C300" s="5">
        <f aca="true" t="shared" si="215" ref="C300:F301">C686</f>
        <v>0</v>
      </c>
      <c r="D300" s="5">
        <f t="shared" si="215"/>
        <v>4000000</v>
      </c>
      <c r="E300" s="5">
        <f t="shared" si="215"/>
        <v>0</v>
      </c>
      <c r="F300" s="5">
        <f t="shared" si="215"/>
        <v>4000000</v>
      </c>
      <c r="G300" s="5">
        <f aca="true" t="shared" si="216" ref="G300:J301">G686</f>
        <v>4000000</v>
      </c>
      <c r="H300" s="5">
        <f t="shared" si="216"/>
        <v>1269000</v>
      </c>
      <c r="I300" s="5">
        <f t="shared" si="216"/>
        <v>1303000</v>
      </c>
      <c r="J300" s="5">
        <f t="shared" si="216"/>
        <v>1336000</v>
      </c>
    </row>
    <row r="301" spans="1:10" ht="12.75">
      <c r="A301" s="7" t="s">
        <v>289</v>
      </c>
      <c r="B301" s="4" t="s">
        <v>290</v>
      </c>
      <c r="C301" s="5">
        <f t="shared" si="215"/>
        <v>0</v>
      </c>
      <c r="D301" s="5">
        <f t="shared" si="215"/>
        <v>3866000</v>
      </c>
      <c r="E301" s="5">
        <f t="shared" si="215"/>
        <v>-505000</v>
      </c>
      <c r="F301" s="5">
        <f t="shared" si="215"/>
        <v>3361000</v>
      </c>
      <c r="G301" s="5">
        <f t="shared" si="216"/>
        <v>3866000</v>
      </c>
      <c r="H301" s="5">
        <f t="shared" si="216"/>
        <v>11222000</v>
      </c>
      <c r="I301" s="5">
        <f t="shared" si="216"/>
        <v>11525000</v>
      </c>
      <c r="J301" s="5">
        <f t="shared" si="216"/>
        <v>11813000</v>
      </c>
    </row>
    <row r="302" spans="1:10" ht="39">
      <c r="A302" s="7" t="s">
        <v>90</v>
      </c>
      <c r="B302" s="4" t="s">
        <v>91</v>
      </c>
      <c r="C302" s="5">
        <f>C303</f>
        <v>0</v>
      </c>
      <c r="D302" s="5">
        <f aca="true" t="shared" si="217" ref="D302:J302">D303</f>
        <v>70254000</v>
      </c>
      <c r="E302" s="5">
        <f t="shared" si="217"/>
        <v>0</v>
      </c>
      <c r="F302" s="5">
        <f t="shared" si="217"/>
        <v>70254000</v>
      </c>
      <c r="G302" s="5">
        <f t="shared" si="217"/>
        <v>70254000</v>
      </c>
      <c r="H302" s="5">
        <f t="shared" si="217"/>
        <v>90269000</v>
      </c>
      <c r="I302" s="5">
        <f t="shared" si="217"/>
        <v>92705000</v>
      </c>
      <c r="J302" s="5">
        <f t="shared" si="217"/>
        <v>95024000</v>
      </c>
    </row>
    <row r="303" spans="1:10" ht="26.25">
      <c r="A303" s="7" t="s">
        <v>92</v>
      </c>
      <c r="B303" s="4" t="s">
        <v>93</v>
      </c>
      <c r="C303" s="5">
        <f>C304+C305+C306</f>
        <v>0</v>
      </c>
      <c r="D303" s="5">
        <f>D304+D305+D306</f>
        <v>70254000</v>
      </c>
      <c r="E303" s="5">
        <f aca="true" t="shared" si="218" ref="E303:J303">E304+E305+E306</f>
        <v>0</v>
      </c>
      <c r="F303" s="5">
        <f>F304+F305+F306</f>
        <v>70254000</v>
      </c>
      <c r="G303" s="5">
        <f t="shared" si="218"/>
        <v>70254000</v>
      </c>
      <c r="H303" s="5">
        <f t="shared" si="218"/>
        <v>90269000</v>
      </c>
      <c r="I303" s="5">
        <f t="shared" si="218"/>
        <v>92705000</v>
      </c>
      <c r="J303" s="5">
        <f t="shared" si="218"/>
        <v>95024000</v>
      </c>
    </row>
    <row r="304" spans="1:10" ht="12.75">
      <c r="A304" s="7" t="s">
        <v>94</v>
      </c>
      <c r="B304" s="4" t="s">
        <v>95</v>
      </c>
      <c r="C304" s="5">
        <f>C690</f>
        <v>0</v>
      </c>
      <c r="D304" s="5">
        <f aca="true" t="shared" si="219" ref="D304:F306">D690</f>
        <v>9156000</v>
      </c>
      <c r="E304" s="5">
        <f t="shared" si="219"/>
        <v>0</v>
      </c>
      <c r="F304" s="5">
        <f t="shared" si="219"/>
        <v>9156000</v>
      </c>
      <c r="G304" s="5">
        <f aca="true" t="shared" si="220" ref="G304:J306">G690</f>
        <v>9156000</v>
      </c>
      <c r="H304" s="5">
        <f t="shared" si="220"/>
        <v>12883000</v>
      </c>
      <c r="I304" s="5">
        <f t="shared" si="220"/>
        <v>13231000</v>
      </c>
      <c r="J304" s="5">
        <f t="shared" si="220"/>
        <v>13562000</v>
      </c>
    </row>
    <row r="305" spans="1:10" ht="12.75">
      <c r="A305" s="7" t="s">
        <v>96</v>
      </c>
      <c r="B305" s="4" t="s">
        <v>97</v>
      </c>
      <c r="C305" s="5">
        <f>C691</f>
        <v>0</v>
      </c>
      <c r="D305" s="5">
        <f t="shared" si="219"/>
        <v>51870000</v>
      </c>
      <c r="E305" s="5">
        <f t="shared" si="219"/>
        <v>0</v>
      </c>
      <c r="F305" s="5">
        <f t="shared" si="219"/>
        <v>51870000</v>
      </c>
      <c r="G305" s="5">
        <f t="shared" si="220"/>
        <v>51870000</v>
      </c>
      <c r="H305" s="5">
        <f t="shared" si="220"/>
        <v>72999000</v>
      </c>
      <c r="I305" s="5">
        <f t="shared" si="220"/>
        <v>74969000</v>
      </c>
      <c r="J305" s="5">
        <f t="shared" si="220"/>
        <v>76844000</v>
      </c>
    </row>
    <row r="306" spans="1:10" ht="12.75">
      <c r="A306" s="7" t="s">
        <v>295</v>
      </c>
      <c r="B306" s="4" t="s">
        <v>297</v>
      </c>
      <c r="C306" s="5">
        <f>C692</f>
        <v>0</v>
      </c>
      <c r="D306" s="5">
        <f t="shared" si="219"/>
        <v>9228000</v>
      </c>
      <c r="E306" s="5">
        <f t="shared" si="219"/>
        <v>0</v>
      </c>
      <c r="F306" s="5">
        <f t="shared" si="219"/>
        <v>9228000</v>
      </c>
      <c r="G306" s="5">
        <f t="shared" si="220"/>
        <v>9228000</v>
      </c>
      <c r="H306" s="5">
        <f t="shared" si="220"/>
        <v>4387000</v>
      </c>
      <c r="I306" s="5">
        <f t="shared" si="220"/>
        <v>4505000</v>
      </c>
      <c r="J306" s="5">
        <f t="shared" si="220"/>
        <v>4618000</v>
      </c>
    </row>
    <row r="307" spans="1:10" ht="12.75">
      <c r="A307" s="7" t="s">
        <v>98</v>
      </c>
      <c r="B307" s="4" t="s">
        <v>99</v>
      </c>
      <c r="C307" s="5">
        <f aca="true" t="shared" si="221" ref="C307:J308">C308</f>
        <v>0</v>
      </c>
      <c r="D307" s="5">
        <f t="shared" si="221"/>
        <v>25944000</v>
      </c>
      <c r="E307" s="5">
        <f t="shared" si="221"/>
        <v>0</v>
      </c>
      <c r="F307" s="5">
        <f t="shared" si="221"/>
        <v>25944000</v>
      </c>
      <c r="G307" s="5">
        <f t="shared" si="221"/>
        <v>25944000</v>
      </c>
      <c r="H307" s="5">
        <f t="shared" si="221"/>
        <v>50017000</v>
      </c>
      <c r="I307" s="5">
        <f t="shared" si="221"/>
        <v>51368000</v>
      </c>
      <c r="J307" s="5">
        <f t="shared" si="221"/>
        <v>52651000</v>
      </c>
    </row>
    <row r="308" spans="1:10" ht="12.75">
      <c r="A308" s="7" t="s">
        <v>100</v>
      </c>
      <c r="B308" s="4" t="s">
        <v>101</v>
      </c>
      <c r="C308" s="5">
        <f t="shared" si="221"/>
        <v>0</v>
      </c>
      <c r="D308" s="5">
        <f t="shared" si="221"/>
        <v>25944000</v>
      </c>
      <c r="E308" s="5">
        <f t="shared" si="221"/>
        <v>0</v>
      </c>
      <c r="F308" s="5">
        <f t="shared" si="221"/>
        <v>25944000</v>
      </c>
      <c r="G308" s="5">
        <f t="shared" si="221"/>
        <v>25944000</v>
      </c>
      <c r="H308" s="5">
        <f t="shared" si="221"/>
        <v>50017000</v>
      </c>
      <c r="I308" s="5">
        <f t="shared" si="221"/>
        <v>51368000</v>
      </c>
      <c r="J308" s="5">
        <f t="shared" si="221"/>
        <v>52651000</v>
      </c>
    </row>
    <row r="309" spans="1:10" ht="12.75">
      <c r="A309" s="7" t="s">
        <v>102</v>
      </c>
      <c r="B309" s="4" t="s">
        <v>103</v>
      </c>
      <c r="C309" s="5">
        <f>C310+C311</f>
        <v>0</v>
      </c>
      <c r="D309" s="5">
        <f>D310+D311</f>
        <v>25944000</v>
      </c>
      <c r="E309" s="5">
        <f aca="true" t="shared" si="222" ref="E309:J309">E310+E311</f>
        <v>0</v>
      </c>
      <c r="F309" s="5">
        <f>F310+F311</f>
        <v>25944000</v>
      </c>
      <c r="G309" s="5">
        <f t="shared" si="222"/>
        <v>25944000</v>
      </c>
      <c r="H309" s="5">
        <f t="shared" si="222"/>
        <v>50017000</v>
      </c>
      <c r="I309" s="5">
        <f t="shared" si="222"/>
        <v>51368000</v>
      </c>
      <c r="J309" s="5">
        <f t="shared" si="222"/>
        <v>52651000</v>
      </c>
    </row>
    <row r="310" spans="1:10" ht="12.75">
      <c r="A310" s="7" t="s">
        <v>106</v>
      </c>
      <c r="B310" s="4" t="s">
        <v>107</v>
      </c>
      <c r="C310" s="5">
        <f aca="true" t="shared" si="223" ref="C310:F311">C696</f>
        <v>0</v>
      </c>
      <c r="D310" s="5">
        <f t="shared" si="223"/>
        <v>496000</v>
      </c>
      <c r="E310" s="5">
        <f t="shared" si="223"/>
        <v>0</v>
      </c>
      <c r="F310" s="5">
        <f t="shared" si="223"/>
        <v>496000</v>
      </c>
      <c r="G310" s="5">
        <f aca="true" t="shared" si="224" ref="G310:J311">G696</f>
        <v>496000</v>
      </c>
      <c r="H310" s="5">
        <f t="shared" si="224"/>
        <v>1073000</v>
      </c>
      <c r="I310" s="5">
        <f t="shared" si="224"/>
        <v>1102000</v>
      </c>
      <c r="J310" s="5">
        <f t="shared" si="224"/>
        <v>1129000</v>
      </c>
    </row>
    <row r="311" spans="1:10" ht="12.75">
      <c r="A311" s="7" t="s">
        <v>110</v>
      </c>
      <c r="B311" s="4" t="s">
        <v>111</v>
      </c>
      <c r="C311" s="5">
        <f t="shared" si="223"/>
        <v>0</v>
      </c>
      <c r="D311" s="5">
        <f t="shared" si="223"/>
        <v>25448000</v>
      </c>
      <c r="E311" s="5">
        <f t="shared" si="223"/>
        <v>0</v>
      </c>
      <c r="F311" s="5">
        <f t="shared" si="223"/>
        <v>25448000</v>
      </c>
      <c r="G311" s="5">
        <f t="shared" si="224"/>
        <v>25448000</v>
      </c>
      <c r="H311" s="5">
        <f t="shared" si="224"/>
        <v>48944000</v>
      </c>
      <c r="I311" s="5">
        <f t="shared" si="224"/>
        <v>50266000</v>
      </c>
      <c r="J311" s="5">
        <f t="shared" si="224"/>
        <v>51522000</v>
      </c>
    </row>
    <row r="312" spans="1:10" ht="12.75">
      <c r="A312" s="7" t="s">
        <v>447</v>
      </c>
      <c r="B312" s="4" t="s">
        <v>451</v>
      </c>
      <c r="C312" s="5"/>
      <c r="D312" s="5"/>
      <c r="E312" s="5"/>
      <c r="F312" s="5"/>
      <c r="G312" s="5">
        <f>G313</f>
        <v>123325000</v>
      </c>
      <c r="H312" s="5">
        <f>H313</f>
        <v>159623000</v>
      </c>
      <c r="I312" s="5">
        <f>I313</f>
        <v>163932000</v>
      </c>
      <c r="J312" s="5">
        <f>J313</f>
        <v>168030000</v>
      </c>
    </row>
    <row r="313" spans="1:10" ht="12.75">
      <c r="A313" s="7" t="s">
        <v>448</v>
      </c>
      <c r="B313" s="4" t="s">
        <v>452</v>
      </c>
      <c r="C313" s="5"/>
      <c r="D313" s="5"/>
      <c r="E313" s="5"/>
      <c r="F313" s="5"/>
      <c r="G313" s="5">
        <f>G699+G513</f>
        <v>123325000</v>
      </c>
      <c r="H313" s="5">
        <f>H699+H513</f>
        <v>159623000</v>
      </c>
      <c r="I313" s="5">
        <f>I699+I513</f>
        <v>163932000</v>
      </c>
      <c r="J313" s="5">
        <f>J699+J513</f>
        <v>168030000</v>
      </c>
    </row>
    <row r="314" spans="1:10" ht="12.75">
      <c r="A314" s="7" t="s">
        <v>449</v>
      </c>
      <c r="B314" s="4" t="s">
        <v>453</v>
      </c>
      <c r="C314" s="5"/>
      <c r="D314" s="5"/>
      <c r="E314" s="5"/>
      <c r="F314" s="5"/>
      <c r="G314" s="5">
        <f>G315</f>
        <v>21927000</v>
      </c>
      <c r="H314" s="5">
        <f>H315</f>
        <v>31782000</v>
      </c>
      <c r="I314" s="5">
        <f>I315</f>
        <v>32641000</v>
      </c>
      <c r="J314" s="5">
        <f>J315</f>
        <v>33456000</v>
      </c>
    </row>
    <row r="315" spans="1:10" ht="12.75">
      <c r="A315" s="7" t="s">
        <v>450</v>
      </c>
      <c r="B315" s="4" t="s">
        <v>454</v>
      </c>
      <c r="C315" s="5"/>
      <c r="D315" s="5"/>
      <c r="E315" s="5"/>
      <c r="F315" s="5"/>
      <c r="G315" s="5">
        <f>G701+G515</f>
        <v>21927000</v>
      </c>
      <c r="H315" s="5">
        <f>H701+H515</f>
        <v>31782000</v>
      </c>
      <c r="I315" s="5">
        <f>I701+I515</f>
        <v>32641000</v>
      </c>
      <c r="J315" s="5">
        <f>J701+J515</f>
        <v>33456000</v>
      </c>
    </row>
    <row r="316" spans="1:10" ht="12.75">
      <c r="A316" s="7" t="s">
        <v>522</v>
      </c>
      <c r="B316" s="4" t="s">
        <v>500</v>
      </c>
      <c r="C316" s="5"/>
      <c r="D316" s="5"/>
      <c r="E316" s="5"/>
      <c r="F316" s="5"/>
      <c r="G316" s="5">
        <f>G516</f>
        <v>4592000</v>
      </c>
      <c r="H316" s="5">
        <f>H516</f>
        <v>4850000</v>
      </c>
      <c r="I316" s="5">
        <f>I516</f>
        <v>4981000</v>
      </c>
      <c r="J316" s="5">
        <f>J516</f>
        <v>5106000</v>
      </c>
    </row>
    <row r="317" spans="1:10" ht="12.75">
      <c r="A317" s="7" t="s">
        <v>335</v>
      </c>
      <c r="B317" s="4" t="s">
        <v>336</v>
      </c>
      <c r="C317" s="5">
        <f>C318+C326</f>
        <v>0</v>
      </c>
      <c r="D317" s="5">
        <f>D318+D326</f>
        <v>9731000</v>
      </c>
      <c r="E317" s="5">
        <f aca="true" t="shared" si="225" ref="E317:J317">E318+E326</f>
        <v>1000000</v>
      </c>
      <c r="F317" s="5">
        <f>F318+F326</f>
        <v>10731000</v>
      </c>
      <c r="G317" s="5">
        <f t="shared" si="225"/>
        <v>9731000</v>
      </c>
      <c r="H317" s="5">
        <f t="shared" si="225"/>
        <v>10573000</v>
      </c>
      <c r="I317" s="5">
        <f t="shared" si="225"/>
        <v>10859000</v>
      </c>
      <c r="J317" s="5">
        <f t="shared" si="225"/>
        <v>11129000</v>
      </c>
    </row>
    <row r="318" spans="1:10" ht="12.75">
      <c r="A318" s="7" t="s">
        <v>221</v>
      </c>
      <c r="B318" s="4" t="s">
        <v>222</v>
      </c>
      <c r="C318" s="5">
        <f>C319+C320+C324</f>
        <v>0</v>
      </c>
      <c r="D318" s="5">
        <f>D319+D320+D324</f>
        <v>9140000</v>
      </c>
      <c r="E318" s="5">
        <f aca="true" t="shared" si="226" ref="E318:J318">E319+E320+E324</f>
        <v>1000000</v>
      </c>
      <c r="F318" s="5">
        <f>F319+F320+F324</f>
        <v>10140000</v>
      </c>
      <c r="G318" s="5">
        <f t="shared" si="226"/>
        <v>9140000</v>
      </c>
      <c r="H318" s="5">
        <f t="shared" si="226"/>
        <v>10573000</v>
      </c>
      <c r="I318" s="5">
        <f t="shared" si="226"/>
        <v>10859000</v>
      </c>
      <c r="J318" s="5">
        <f t="shared" si="226"/>
        <v>11129000</v>
      </c>
    </row>
    <row r="319" spans="1:10" ht="26.25">
      <c r="A319" s="7" t="s">
        <v>80</v>
      </c>
      <c r="B319" s="4" t="s">
        <v>81</v>
      </c>
      <c r="C319" s="5">
        <f>C519</f>
        <v>0</v>
      </c>
      <c r="D319" s="5">
        <f>D519</f>
        <v>5687000</v>
      </c>
      <c r="E319" s="5">
        <f aca="true" t="shared" si="227" ref="E319:J319">E519</f>
        <v>0</v>
      </c>
      <c r="F319" s="5">
        <f>F519</f>
        <v>5687000</v>
      </c>
      <c r="G319" s="5">
        <f t="shared" si="227"/>
        <v>5687000</v>
      </c>
      <c r="H319" s="5">
        <f t="shared" si="227"/>
        <v>7587000</v>
      </c>
      <c r="I319" s="5">
        <f t="shared" si="227"/>
        <v>7792000</v>
      </c>
      <c r="J319" s="5">
        <f t="shared" si="227"/>
        <v>7986000</v>
      </c>
    </row>
    <row r="320" spans="1:10" ht="26.25">
      <c r="A320" s="7" t="s">
        <v>232</v>
      </c>
      <c r="B320" s="4" t="s">
        <v>233</v>
      </c>
      <c r="C320" s="5">
        <f>C321</f>
        <v>0</v>
      </c>
      <c r="D320" s="5">
        <f aca="true" t="shared" si="228" ref="D320:J320">D321</f>
        <v>303000</v>
      </c>
      <c r="E320" s="5">
        <f t="shared" si="228"/>
        <v>0</v>
      </c>
      <c r="F320" s="5">
        <f t="shared" si="228"/>
        <v>303000</v>
      </c>
      <c r="G320" s="5">
        <f t="shared" si="228"/>
        <v>303000</v>
      </c>
      <c r="H320" s="5">
        <f t="shared" si="228"/>
        <v>374000</v>
      </c>
      <c r="I320" s="5">
        <f t="shared" si="228"/>
        <v>384000</v>
      </c>
      <c r="J320" s="5">
        <f t="shared" si="228"/>
        <v>393000</v>
      </c>
    </row>
    <row r="321" spans="1:10" ht="39">
      <c r="A321" s="7" t="s">
        <v>234</v>
      </c>
      <c r="B321" s="4" t="s">
        <v>235</v>
      </c>
      <c r="C321" s="5">
        <f>C322+C323</f>
        <v>0</v>
      </c>
      <c r="D321" s="5">
        <f>D322+D323</f>
        <v>303000</v>
      </c>
      <c r="E321" s="5">
        <f aca="true" t="shared" si="229" ref="E321:J321">E322+E323</f>
        <v>0</v>
      </c>
      <c r="F321" s="5">
        <f>F322+F323</f>
        <v>303000</v>
      </c>
      <c r="G321" s="5">
        <f t="shared" si="229"/>
        <v>303000</v>
      </c>
      <c r="H321" s="5">
        <f t="shared" si="229"/>
        <v>374000</v>
      </c>
      <c r="I321" s="5">
        <f t="shared" si="229"/>
        <v>384000</v>
      </c>
      <c r="J321" s="5">
        <f t="shared" si="229"/>
        <v>393000</v>
      </c>
    </row>
    <row r="322" spans="1:10" ht="12.75">
      <c r="A322" s="7" t="s">
        <v>236</v>
      </c>
      <c r="B322" s="4" t="s">
        <v>237</v>
      </c>
      <c r="C322" s="5">
        <f aca="true" t="shared" si="230" ref="C322:F323">C522</f>
        <v>0</v>
      </c>
      <c r="D322" s="5">
        <f t="shared" si="230"/>
        <v>3000</v>
      </c>
      <c r="E322" s="5">
        <f t="shared" si="230"/>
        <v>0</v>
      </c>
      <c r="F322" s="5">
        <f t="shared" si="230"/>
        <v>3000</v>
      </c>
      <c r="G322" s="5">
        <f aca="true" t="shared" si="231" ref="G322:J323">G522</f>
        <v>3000</v>
      </c>
      <c r="H322" s="5">
        <f t="shared" si="231"/>
        <v>103000</v>
      </c>
      <c r="I322" s="5">
        <f t="shared" si="231"/>
        <v>106000</v>
      </c>
      <c r="J322" s="5">
        <f t="shared" si="231"/>
        <v>108000</v>
      </c>
    </row>
    <row r="323" spans="1:10" ht="12.75">
      <c r="A323" s="7" t="s">
        <v>238</v>
      </c>
      <c r="B323" s="4" t="s">
        <v>239</v>
      </c>
      <c r="C323" s="5">
        <f t="shared" si="230"/>
        <v>0</v>
      </c>
      <c r="D323" s="5">
        <f t="shared" si="230"/>
        <v>300000</v>
      </c>
      <c r="E323" s="5">
        <f t="shared" si="230"/>
        <v>0</v>
      </c>
      <c r="F323" s="5">
        <f t="shared" si="230"/>
        <v>300000</v>
      </c>
      <c r="G323" s="5">
        <f t="shared" si="231"/>
        <v>300000</v>
      </c>
      <c r="H323" s="5">
        <f t="shared" si="231"/>
        <v>271000</v>
      </c>
      <c r="I323" s="5">
        <f t="shared" si="231"/>
        <v>278000</v>
      </c>
      <c r="J323" s="5">
        <f t="shared" si="231"/>
        <v>285000</v>
      </c>
    </row>
    <row r="324" spans="1:10" ht="26.25">
      <c r="A324" s="7" t="s">
        <v>82</v>
      </c>
      <c r="B324" s="4" t="s">
        <v>83</v>
      </c>
      <c r="C324" s="5">
        <f>C325</f>
        <v>0</v>
      </c>
      <c r="D324" s="5">
        <f aca="true" t="shared" si="232" ref="D324:J324">D325</f>
        <v>3150000</v>
      </c>
      <c r="E324" s="5">
        <f t="shared" si="232"/>
        <v>1000000</v>
      </c>
      <c r="F324" s="5">
        <f t="shared" si="232"/>
        <v>4150000</v>
      </c>
      <c r="G324" s="5">
        <f t="shared" si="232"/>
        <v>3150000</v>
      </c>
      <c r="H324" s="5">
        <f t="shared" si="232"/>
        <v>2612000</v>
      </c>
      <c r="I324" s="5">
        <f t="shared" si="232"/>
        <v>2683000</v>
      </c>
      <c r="J324" s="5">
        <f t="shared" si="232"/>
        <v>2750000</v>
      </c>
    </row>
    <row r="325" spans="1:10" ht="12.75">
      <c r="A325" s="7" t="s">
        <v>256</v>
      </c>
      <c r="B325" s="4" t="s">
        <v>257</v>
      </c>
      <c r="C325" s="5">
        <f>C525</f>
        <v>0</v>
      </c>
      <c r="D325" s="5">
        <f>D525</f>
        <v>3150000</v>
      </c>
      <c r="E325" s="5">
        <f aca="true" t="shared" si="233" ref="E325:J325">E525</f>
        <v>1000000</v>
      </c>
      <c r="F325" s="5">
        <f>F525</f>
        <v>4150000</v>
      </c>
      <c r="G325" s="5">
        <f t="shared" si="233"/>
        <v>3150000</v>
      </c>
      <c r="H325" s="5">
        <f t="shared" si="233"/>
        <v>2612000</v>
      </c>
      <c r="I325" s="5">
        <f t="shared" si="233"/>
        <v>2683000</v>
      </c>
      <c r="J325" s="5">
        <f t="shared" si="233"/>
        <v>2750000</v>
      </c>
    </row>
    <row r="326" spans="1:10" ht="12.75">
      <c r="A326" s="7" t="s">
        <v>274</v>
      </c>
      <c r="B326" s="4" t="s">
        <v>89</v>
      </c>
      <c r="C326" s="5">
        <f aca="true" t="shared" si="234" ref="C326:J328">C327</f>
        <v>0</v>
      </c>
      <c r="D326" s="5">
        <f t="shared" si="234"/>
        <v>591000</v>
      </c>
      <c r="E326" s="5">
        <f t="shared" si="234"/>
        <v>0</v>
      </c>
      <c r="F326" s="5">
        <f t="shared" si="234"/>
        <v>591000</v>
      </c>
      <c r="G326" s="5">
        <f t="shared" si="234"/>
        <v>591000</v>
      </c>
      <c r="H326" s="5">
        <f t="shared" si="234"/>
        <v>0</v>
      </c>
      <c r="I326" s="5">
        <f t="shared" si="234"/>
        <v>0</v>
      </c>
      <c r="J326" s="5">
        <f t="shared" si="234"/>
        <v>0</v>
      </c>
    </row>
    <row r="327" spans="1:10" ht="12.75">
      <c r="A327" s="7" t="s">
        <v>98</v>
      </c>
      <c r="B327" s="4" t="s">
        <v>99</v>
      </c>
      <c r="C327" s="5">
        <f t="shared" si="234"/>
        <v>0</v>
      </c>
      <c r="D327" s="5">
        <f t="shared" si="234"/>
        <v>591000</v>
      </c>
      <c r="E327" s="5">
        <f t="shared" si="234"/>
        <v>0</v>
      </c>
      <c r="F327" s="5">
        <f t="shared" si="234"/>
        <v>591000</v>
      </c>
      <c r="G327" s="5">
        <f t="shared" si="234"/>
        <v>591000</v>
      </c>
      <c r="H327" s="5">
        <f t="shared" si="234"/>
        <v>0</v>
      </c>
      <c r="I327" s="5">
        <f t="shared" si="234"/>
        <v>0</v>
      </c>
      <c r="J327" s="5">
        <f t="shared" si="234"/>
        <v>0</v>
      </c>
    </row>
    <row r="328" spans="1:10" ht="12.75">
      <c r="A328" s="7" t="s">
        <v>100</v>
      </c>
      <c r="B328" s="4" t="s">
        <v>101</v>
      </c>
      <c r="C328" s="5">
        <f t="shared" si="234"/>
        <v>0</v>
      </c>
      <c r="D328" s="5">
        <f t="shared" si="234"/>
        <v>591000</v>
      </c>
      <c r="E328" s="5">
        <f t="shared" si="234"/>
        <v>0</v>
      </c>
      <c r="F328" s="5">
        <f t="shared" si="234"/>
        <v>591000</v>
      </c>
      <c r="G328" s="5">
        <f t="shared" si="234"/>
        <v>591000</v>
      </c>
      <c r="H328" s="5">
        <f t="shared" si="234"/>
        <v>0</v>
      </c>
      <c r="I328" s="5">
        <f t="shared" si="234"/>
        <v>0</v>
      </c>
      <c r="J328" s="5">
        <f t="shared" si="234"/>
        <v>0</v>
      </c>
    </row>
    <row r="329" spans="1:10" ht="12.75">
      <c r="A329" s="7" t="s">
        <v>102</v>
      </c>
      <c r="B329" s="4" t="s">
        <v>103</v>
      </c>
      <c r="C329" s="5">
        <f>C331+C330</f>
        <v>0</v>
      </c>
      <c r="D329" s="5">
        <f>D331+D330</f>
        <v>591000</v>
      </c>
      <c r="E329" s="5">
        <f aca="true" t="shared" si="235" ref="E329:J329">E331+E330</f>
        <v>0</v>
      </c>
      <c r="F329" s="5">
        <f>F331+F330</f>
        <v>591000</v>
      </c>
      <c r="G329" s="5">
        <f t="shared" si="235"/>
        <v>591000</v>
      </c>
      <c r="H329" s="5">
        <f t="shared" si="235"/>
        <v>0</v>
      </c>
      <c r="I329" s="5">
        <f t="shared" si="235"/>
        <v>0</v>
      </c>
      <c r="J329" s="5">
        <f t="shared" si="235"/>
        <v>0</v>
      </c>
    </row>
    <row r="330" spans="1:10" ht="12.75">
      <c r="A330" s="7" t="s">
        <v>106</v>
      </c>
      <c r="B330" s="4" t="s">
        <v>107</v>
      </c>
      <c r="C330" s="5">
        <f aca="true" t="shared" si="236" ref="C330:F331">C707</f>
        <v>0</v>
      </c>
      <c r="D330" s="5">
        <f t="shared" si="236"/>
        <v>0</v>
      </c>
      <c r="E330" s="5">
        <f t="shared" si="236"/>
        <v>0</v>
      </c>
      <c r="F330" s="5">
        <f t="shared" si="236"/>
        <v>0</v>
      </c>
      <c r="G330" s="5">
        <f aca="true" t="shared" si="237" ref="G330:J331">G707</f>
        <v>0</v>
      </c>
      <c r="H330" s="5">
        <f t="shared" si="237"/>
        <v>0</v>
      </c>
      <c r="I330" s="5">
        <f t="shared" si="237"/>
        <v>0</v>
      </c>
      <c r="J330" s="5">
        <f t="shared" si="237"/>
        <v>0</v>
      </c>
    </row>
    <row r="331" spans="1:10" ht="12.75">
      <c r="A331" s="7" t="s">
        <v>110</v>
      </c>
      <c r="B331" s="4" t="s">
        <v>111</v>
      </c>
      <c r="C331" s="5">
        <f t="shared" si="236"/>
        <v>0</v>
      </c>
      <c r="D331" s="5">
        <f t="shared" si="236"/>
        <v>591000</v>
      </c>
      <c r="E331" s="5">
        <f t="shared" si="236"/>
        <v>0</v>
      </c>
      <c r="F331" s="5">
        <f t="shared" si="236"/>
        <v>591000</v>
      </c>
      <c r="G331" s="5">
        <f t="shared" si="237"/>
        <v>591000</v>
      </c>
      <c r="H331" s="5">
        <f t="shared" si="237"/>
        <v>0</v>
      </c>
      <c r="I331" s="5">
        <f t="shared" si="237"/>
        <v>0</v>
      </c>
      <c r="J331" s="5">
        <f t="shared" si="237"/>
        <v>0</v>
      </c>
    </row>
    <row r="332" spans="1:10" ht="12.75">
      <c r="A332" s="7" t="s">
        <v>445</v>
      </c>
      <c r="B332" s="4" t="s">
        <v>446</v>
      </c>
      <c r="C332" s="5"/>
      <c r="D332" s="5">
        <f aca="true" t="shared" si="238" ref="D332:J332">D709+D526</f>
        <v>9731000</v>
      </c>
      <c r="E332" s="5">
        <f t="shared" si="238"/>
        <v>1000000</v>
      </c>
      <c r="F332" s="5">
        <f t="shared" si="238"/>
        <v>10731000</v>
      </c>
      <c r="G332" s="5">
        <f t="shared" si="238"/>
        <v>9731000</v>
      </c>
      <c r="H332" s="5">
        <f t="shared" si="238"/>
        <v>10573000</v>
      </c>
      <c r="I332" s="5">
        <f t="shared" si="238"/>
        <v>10859000</v>
      </c>
      <c r="J332" s="5">
        <f t="shared" si="238"/>
        <v>11129000</v>
      </c>
    </row>
    <row r="333" spans="1:10" ht="12.75">
      <c r="A333" s="7" t="s">
        <v>337</v>
      </c>
      <c r="B333" s="4" t="s">
        <v>141</v>
      </c>
      <c r="C333" s="5">
        <f>C335+C368</f>
        <v>0</v>
      </c>
      <c r="D333" s="5">
        <f>D335+D368</f>
        <v>346464000</v>
      </c>
      <c r="E333" s="5">
        <f aca="true" t="shared" si="239" ref="E333:J333">E335+E368</f>
        <v>1188000</v>
      </c>
      <c r="F333" s="5">
        <f>F335+F368</f>
        <v>347652000</v>
      </c>
      <c r="G333" s="5">
        <f t="shared" si="239"/>
        <v>346464000</v>
      </c>
      <c r="H333" s="5">
        <f t="shared" si="239"/>
        <v>358484000</v>
      </c>
      <c r="I333" s="5">
        <f t="shared" si="239"/>
        <v>349232000</v>
      </c>
      <c r="J333" s="5">
        <f t="shared" si="239"/>
        <v>354900000</v>
      </c>
    </row>
    <row r="334" spans="1:10" ht="12.75">
      <c r="A334" s="7" t="s">
        <v>338</v>
      </c>
      <c r="B334" s="4" t="s">
        <v>143</v>
      </c>
      <c r="C334" s="5">
        <f>C335-C344</f>
        <v>0</v>
      </c>
      <c r="D334" s="5">
        <f>D335-D344</f>
        <v>133399000</v>
      </c>
      <c r="E334" s="5">
        <f aca="true" t="shared" si="240" ref="E334:J334">E335-E344</f>
        <v>1188000</v>
      </c>
      <c r="F334" s="5">
        <f>F335-F344</f>
        <v>134587000</v>
      </c>
      <c r="G334" s="5">
        <f t="shared" si="240"/>
        <v>133399000</v>
      </c>
      <c r="H334" s="5">
        <f t="shared" si="240"/>
        <v>192029000</v>
      </c>
      <c r="I334" s="5">
        <f t="shared" si="240"/>
        <v>215371000</v>
      </c>
      <c r="J334" s="5">
        <f t="shared" si="240"/>
        <v>220937000</v>
      </c>
    </row>
    <row r="335" spans="1:10" ht="12.75">
      <c r="A335" s="7" t="s">
        <v>144</v>
      </c>
      <c r="B335" s="4" t="s">
        <v>6</v>
      </c>
      <c r="C335" s="5">
        <f>C336+C351</f>
        <v>0</v>
      </c>
      <c r="D335" s="5">
        <f>D336+D351</f>
        <v>346464000</v>
      </c>
      <c r="E335" s="5">
        <f aca="true" t="shared" si="241" ref="E335:J335">E336+E351</f>
        <v>1188000</v>
      </c>
      <c r="F335" s="5">
        <f>F336+F351</f>
        <v>347652000</v>
      </c>
      <c r="G335" s="5">
        <f t="shared" si="241"/>
        <v>346464000</v>
      </c>
      <c r="H335" s="5">
        <f t="shared" si="241"/>
        <v>356464000</v>
      </c>
      <c r="I335" s="5">
        <f t="shared" si="241"/>
        <v>347157000</v>
      </c>
      <c r="J335" s="5">
        <f t="shared" si="241"/>
        <v>352774000</v>
      </c>
    </row>
    <row r="336" spans="1:10" ht="12.75">
      <c r="A336" s="7" t="s">
        <v>145</v>
      </c>
      <c r="B336" s="4" t="s">
        <v>146</v>
      </c>
      <c r="C336" s="5">
        <f>C337+C343</f>
        <v>0</v>
      </c>
      <c r="D336" s="5">
        <f>D337+D343</f>
        <v>340930000</v>
      </c>
      <c r="E336" s="5">
        <f aca="true" t="shared" si="242" ref="E336:J336">E337+E343</f>
        <v>0</v>
      </c>
      <c r="F336" s="5">
        <f>F337+F343</f>
        <v>340930000</v>
      </c>
      <c r="G336" s="5">
        <f t="shared" si="242"/>
        <v>340930000</v>
      </c>
      <c r="H336" s="5">
        <f t="shared" si="242"/>
        <v>333630000</v>
      </c>
      <c r="I336" s="5">
        <f t="shared" si="242"/>
        <v>323707000</v>
      </c>
      <c r="J336" s="5">
        <f t="shared" si="242"/>
        <v>328736000</v>
      </c>
    </row>
    <row r="337" spans="1:10" ht="26.25">
      <c r="A337" s="7" t="s">
        <v>147</v>
      </c>
      <c r="B337" s="4" t="s">
        <v>148</v>
      </c>
      <c r="C337" s="5">
        <f aca="true" t="shared" si="243" ref="C337:J338">C338</f>
        <v>0</v>
      </c>
      <c r="D337" s="5">
        <f t="shared" si="243"/>
        <v>126445000</v>
      </c>
      <c r="E337" s="5">
        <f t="shared" si="243"/>
        <v>0</v>
      </c>
      <c r="F337" s="5">
        <f t="shared" si="243"/>
        <v>126445000</v>
      </c>
      <c r="G337" s="5">
        <f t="shared" si="243"/>
        <v>126445000</v>
      </c>
      <c r="H337" s="5">
        <f t="shared" si="243"/>
        <v>167658000</v>
      </c>
      <c r="I337" s="5">
        <f t="shared" si="243"/>
        <v>190342000</v>
      </c>
      <c r="J337" s="5">
        <f t="shared" si="243"/>
        <v>195281000</v>
      </c>
    </row>
    <row r="338" spans="1:10" ht="26.25">
      <c r="A338" s="7" t="s">
        <v>149</v>
      </c>
      <c r="B338" s="4" t="s">
        <v>150</v>
      </c>
      <c r="C338" s="5">
        <f t="shared" si="243"/>
        <v>0</v>
      </c>
      <c r="D338" s="5">
        <f t="shared" si="243"/>
        <v>126445000</v>
      </c>
      <c r="E338" s="5">
        <f t="shared" si="243"/>
        <v>0</v>
      </c>
      <c r="F338" s="5">
        <f t="shared" si="243"/>
        <v>126445000</v>
      </c>
      <c r="G338" s="5">
        <f t="shared" si="243"/>
        <v>126445000</v>
      </c>
      <c r="H338" s="5">
        <f t="shared" si="243"/>
        <v>167658000</v>
      </c>
      <c r="I338" s="5">
        <f t="shared" si="243"/>
        <v>190342000</v>
      </c>
      <c r="J338" s="5">
        <f t="shared" si="243"/>
        <v>195281000</v>
      </c>
    </row>
    <row r="339" spans="1:10" ht="12.75">
      <c r="A339" s="7" t="s">
        <v>151</v>
      </c>
      <c r="B339" s="4" t="s">
        <v>152</v>
      </c>
      <c r="C339" s="5">
        <f>C340+C341</f>
        <v>0</v>
      </c>
      <c r="D339" s="5">
        <f>D340+D341+D342</f>
        <v>126445000</v>
      </c>
      <c r="E339" s="5">
        <f aca="true" t="shared" si="244" ref="E339:J339">E340+E341+E342</f>
        <v>0</v>
      </c>
      <c r="F339" s="5">
        <f>F340+F341+F342</f>
        <v>126445000</v>
      </c>
      <c r="G339" s="5">
        <f t="shared" si="244"/>
        <v>126445000</v>
      </c>
      <c r="H339" s="5">
        <f t="shared" si="244"/>
        <v>167658000</v>
      </c>
      <c r="I339" s="5">
        <f t="shared" si="244"/>
        <v>190342000</v>
      </c>
      <c r="J339" s="5">
        <f t="shared" si="244"/>
        <v>195281000</v>
      </c>
    </row>
    <row r="340" spans="1:10" ht="12.75">
      <c r="A340" s="7" t="s">
        <v>153</v>
      </c>
      <c r="B340" s="4" t="s">
        <v>154</v>
      </c>
      <c r="C340" s="5"/>
      <c r="D340" s="5">
        <v>110916000</v>
      </c>
      <c r="E340" s="5"/>
      <c r="F340" s="5">
        <f>D340+E340</f>
        <v>110916000</v>
      </c>
      <c r="G340" s="5">
        <v>110916000</v>
      </c>
      <c r="H340" s="5">
        <v>123257000</v>
      </c>
      <c r="I340" s="5">
        <v>143240000</v>
      </c>
      <c r="J340" s="5">
        <v>148179000</v>
      </c>
    </row>
    <row r="341" spans="1:10" ht="26.25">
      <c r="A341" s="7" t="s">
        <v>155</v>
      </c>
      <c r="B341" s="4" t="s">
        <v>156</v>
      </c>
      <c r="C341" s="5"/>
      <c r="D341" s="5">
        <v>15529000</v>
      </c>
      <c r="E341" s="5"/>
      <c r="F341" s="5">
        <f>D341+E341</f>
        <v>15529000</v>
      </c>
      <c r="G341" s="5">
        <v>15529000</v>
      </c>
      <c r="H341" s="5">
        <v>29697000</v>
      </c>
      <c r="I341" s="5">
        <v>32398000</v>
      </c>
      <c r="J341" s="5">
        <v>32398000</v>
      </c>
    </row>
    <row r="342" spans="1:10" ht="12.75">
      <c r="A342" s="7" t="s">
        <v>438</v>
      </c>
      <c r="B342" s="22" t="s">
        <v>439</v>
      </c>
      <c r="C342" s="5"/>
      <c r="D342" s="5"/>
      <c r="E342" s="5"/>
      <c r="F342" s="5">
        <f>D342+E342</f>
        <v>0</v>
      </c>
      <c r="G342" s="5"/>
      <c r="H342" s="5">
        <v>14704000</v>
      </c>
      <c r="I342" s="5">
        <v>14704000</v>
      </c>
      <c r="J342" s="5">
        <v>14704000</v>
      </c>
    </row>
    <row r="343" spans="1:10" ht="26.25">
      <c r="A343" s="7" t="s">
        <v>157</v>
      </c>
      <c r="B343" s="4" t="s">
        <v>158</v>
      </c>
      <c r="C343" s="5">
        <f>C344+C348</f>
        <v>0</v>
      </c>
      <c r="D343" s="5">
        <f>D344+D348</f>
        <v>214485000</v>
      </c>
      <c r="E343" s="5">
        <f aca="true" t="shared" si="245" ref="E343:J343">E344+E348</f>
        <v>0</v>
      </c>
      <c r="F343" s="5">
        <f>F344+F348</f>
        <v>214485000</v>
      </c>
      <c r="G343" s="5">
        <f t="shared" si="245"/>
        <v>214485000</v>
      </c>
      <c r="H343" s="5">
        <f t="shared" si="245"/>
        <v>165972000</v>
      </c>
      <c r="I343" s="5">
        <f t="shared" si="245"/>
        <v>133365000</v>
      </c>
      <c r="J343" s="5">
        <f t="shared" si="245"/>
        <v>133455000</v>
      </c>
    </row>
    <row r="344" spans="1:10" ht="12.75">
      <c r="A344" s="7" t="s">
        <v>159</v>
      </c>
      <c r="B344" s="4" t="s">
        <v>160</v>
      </c>
      <c r="C344" s="5">
        <f>C345+C346+C347</f>
        <v>0</v>
      </c>
      <c r="D344" s="5">
        <f>D345+D346+D347</f>
        <v>213065000</v>
      </c>
      <c r="E344" s="5">
        <f aca="true" t="shared" si="246" ref="E344:J344">E345+E346+E347</f>
        <v>0</v>
      </c>
      <c r="F344" s="5">
        <f>F345+F346+F347</f>
        <v>213065000</v>
      </c>
      <c r="G344" s="5">
        <f t="shared" si="246"/>
        <v>213065000</v>
      </c>
      <c r="H344" s="5">
        <f t="shared" si="246"/>
        <v>164435000</v>
      </c>
      <c r="I344" s="5">
        <f t="shared" si="246"/>
        <v>131786000</v>
      </c>
      <c r="J344" s="5">
        <f t="shared" si="246"/>
        <v>131837000</v>
      </c>
    </row>
    <row r="345" spans="1:10" ht="26.25">
      <c r="A345" s="7" t="s">
        <v>161</v>
      </c>
      <c r="B345" s="4" t="s">
        <v>162</v>
      </c>
      <c r="C345" s="5"/>
      <c r="D345" s="5">
        <v>121480000</v>
      </c>
      <c r="E345" s="5"/>
      <c r="F345" s="5">
        <f>D345+E345</f>
        <v>121480000</v>
      </c>
      <c r="G345" s="5">
        <v>121480000</v>
      </c>
      <c r="H345" s="5">
        <v>127450000</v>
      </c>
      <c r="I345" s="5">
        <v>112289000</v>
      </c>
      <c r="J345" s="5">
        <v>112340000</v>
      </c>
    </row>
    <row r="346" spans="1:10" ht="12.75">
      <c r="A346" s="7" t="s">
        <v>163</v>
      </c>
      <c r="B346" s="4" t="s">
        <v>164</v>
      </c>
      <c r="C346" s="5"/>
      <c r="D346" s="5">
        <v>12500000</v>
      </c>
      <c r="E346" s="5"/>
      <c r="F346" s="5">
        <f>D346+E346</f>
        <v>12500000</v>
      </c>
      <c r="G346" s="5">
        <v>12500000</v>
      </c>
      <c r="H346" s="5">
        <v>12500000</v>
      </c>
      <c r="I346" s="5">
        <v>12500000</v>
      </c>
      <c r="J346" s="5">
        <v>12500000</v>
      </c>
    </row>
    <row r="347" spans="1:10" ht="26.25">
      <c r="A347" s="7" t="s">
        <v>165</v>
      </c>
      <c r="B347" s="4" t="s">
        <v>166</v>
      </c>
      <c r="C347" s="5"/>
      <c r="D347" s="5">
        <v>79085000</v>
      </c>
      <c r="E347" s="5"/>
      <c r="F347" s="5">
        <f>D347+E347</f>
        <v>79085000</v>
      </c>
      <c r="G347" s="5">
        <v>79085000</v>
      </c>
      <c r="H347" s="5">
        <v>24485000</v>
      </c>
      <c r="I347" s="5">
        <v>6997000</v>
      </c>
      <c r="J347" s="5">
        <v>6997000</v>
      </c>
    </row>
    <row r="348" spans="1:10" ht="26.25">
      <c r="A348" s="7" t="s">
        <v>167</v>
      </c>
      <c r="B348" s="4" t="s">
        <v>168</v>
      </c>
      <c r="C348" s="5">
        <f>C349+C350</f>
        <v>0</v>
      </c>
      <c r="D348" s="5">
        <f aca="true" t="shared" si="247" ref="D348:J348">D349+D350</f>
        <v>1420000</v>
      </c>
      <c r="E348" s="5">
        <f t="shared" si="247"/>
        <v>0</v>
      </c>
      <c r="F348" s="5">
        <f t="shared" si="247"/>
        <v>1420000</v>
      </c>
      <c r="G348" s="5">
        <f t="shared" si="247"/>
        <v>1420000</v>
      </c>
      <c r="H348" s="5">
        <f t="shared" si="247"/>
        <v>1537000</v>
      </c>
      <c r="I348" s="5">
        <f t="shared" si="247"/>
        <v>1579000</v>
      </c>
      <c r="J348" s="5">
        <f t="shared" si="247"/>
        <v>1618000</v>
      </c>
    </row>
    <row r="349" spans="1:10" ht="12.75">
      <c r="A349" s="7" t="s">
        <v>169</v>
      </c>
      <c r="B349" s="4" t="s">
        <v>170</v>
      </c>
      <c r="C349" s="5"/>
      <c r="D349" s="5">
        <v>100000</v>
      </c>
      <c r="E349" s="5"/>
      <c r="F349" s="5">
        <f>D349+E349</f>
        <v>100000</v>
      </c>
      <c r="G349" s="5">
        <v>100000</v>
      </c>
      <c r="H349" s="5">
        <v>108000</v>
      </c>
      <c r="I349" s="5">
        <v>111000</v>
      </c>
      <c r="J349" s="5">
        <v>114000</v>
      </c>
    </row>
    <row r="350" spans="1:10" ht="26.25">
      <c r="A350" s="7" t="s">
        <v>171</v>
      </c>
      <c r="B350" s="4" t="s">
        <v>172</v>
      </c>
      <c r="C350" s="5"/>
      <c r="D350" s="5">
        <v>1320000</v>
      </c>
      <c r="E350" s="5"/>
      <c r="F350" s="5">
        <f>D350+E350</f>
        <v>1320000</v>
      </c>
      <c r="G350" s="5">
        <v>1320000</v>
      </c>
      <c r="H350" s="5">
        <v>1429000</v>
      </c>
      <c r="I350" s="5">
        <v>1468000</v>
      </c>
      <c r="J350" s="5">
        <v>1504000</v>
      </c>
    </row>
    <row r="351" spans="1:10" ht="12.75">
      <c r="A351" s="7" t="s">
        <v>173</v>
      </c>
      <c r="B351" s="4" t="s">
        <v>8</v>
      </c>
      <c r="C351" s="5">
        <f>C352+C356</f>
        <v>0</v>
      </c>
      <c r="D351" s="5">
        <f>D352+D356</f>
        <v>5534000</v>
      </c>
      <c r="E351" s="5">
        <f aca="true" t="shared" si="248" ref="E351:J351">E352+E356</f>
        <v>1188000</v>
      </c>
      <c r="F351" s="5">
        <f>F352+F356</f>
        <v>6722000</v>
      </c>
      <c r="G351" s="5">
        <f t="shared" si="248"/>
        <v>5534000</v>
      </c>
      <c r="H351" s="5">
        <f t="shared" si="248"/>
        <v>22834000</v>
      </c>
      <c r="I351" s="5">
        <f t="shared" si="248"/>
        <v>23450000</v>
      </c>
      <c r="J351" s="5">
        <f t="shared" si="248"/>
        <v>24038000</v>
      </c>
    </row>
    <row r="352" spans="1:10" ht="12.75">
      <c r="A352" s="7" t="s">
        <v>174</v>
      </c>
      <c r="B352" s="4" t="s">
        <v>10</v>
      </c>
      <c r="C352" s="5">
        <f aca="true" t="shared" si="249" ref="C352:J354">C353</f>
        <v>0</v>
      </c>
      <c r="D352" s="5">
        <f t="shared" si="249"/>
        <v>1000000</v>
      </c>
      <c r="E352" s="5">
        <f t="shared" si="249"/>
        <v>0</v>
      </c>
      <c r="F352" s="5">
        <f t="shared" si="249"/>
        <v>1000000</v>
      </c>
      <c r="G352" s="5">
        <f t="shared" si="249"/>
        <v>1000000</v>
      </c>
      <c r="H352" s="5">
        <f t="shared" si="249"/>
        <v>1138000</v>
      </c>
      <c r="I352" s="5">
        <f t="shared" si="249"/>
        <v>1169000</v>
      </c>
      <c r="J352" s="5">
        <f t="shared" si="249"/>
        <v>1198000</v>
      </c>
    </row>
    <row r="353" spans="1:10" ht="12.75">
      <c r="A353" s="7" t="s">
        <v>175</v>
      </c>
      <c r="B353" s="4" t="s">
        <v>176</v>
      </c>
      <c r="C353" s="5">
        <f t="shared" si="249"/>
        <v>0</v>
      </c>
      <c r="D353" s="5">
        <f t="shared" si="249"/>
        <v>1000000</v>
      </c>
      <c r="E353" s="5">
        <f t="shared" si="249"/>
        <v>0</v>
      </c>
      <c r="F353" s="5">
        <f t="shared" si="249"/>
        <v>1000000</v>
      </c>
      <c r="G353" s="5">
        <f t="shared" si="249"/>
        <v>1000000</v>
      </c>
      <c r="H353" s="5">
        <f t="shared" si="249"/>
        <v>1138000</v>
      </c>
      <c r="I353" s="5">
        <f t="shared" si="249"/>
        <v>1169000</v>
      </c>
      <c r="J353" s="5">
        <f t="shared" si="249"/>
        <v>1198000</v>
      </c>
    </row>
    <row r="354" spans="1:10" ht="12.75">
      <c r="A354" s="7" t="s">
        <v>177</v>
      </c>
      <c r="B354" s="4" t="s">
        <v>178</v>
      </c>
      <c r="C354" s="5">
        <f t="shared" si="249"/>
        <v>0</v>
      </c>
      <c r="D354" s="5">
        <f t="shared" si="249"/>
        <v>1000000</v>
      </c>
      <c r="E354" s="5">
        <f t="shared" si="249"/>
        <v>0</v>
      </c>
      <c r="F354" s="5">
        <f t="shared" si="249"/>
        <v>1000000</v>
      </c>
      <c r="G354" s="5">
        <f t="shared" si="249"/>
        <v>1000000</v>
      </c>
      <c r="H354" s="5">
        <f t="shared" si="249"/>
        <v>1138000</v>
      </c>
      <c r="I354" s="5">
        <f t="shared" si="249"/>
        <v>1169000</v>
      </c>
      <c r="J354" s="5">
        <f t="shared" si="249"/>
        <v>1198000</v>
      </c>
    </row>
    <row r="355" spans="1:10" ht="12.75">
      <c r="A355" s="7" t="s">
        <v>15</v>
      </c>
      <c r="B355" s="4" t="s">
        <v>179</v>
      </c>
      <c r="C355" s="5"/>
      <c r="D355" s="5">
        <v>1000000</v>
      </c>
      <c r="E355" s="5"/>
      <c r="F355" s="5">
        <f>D355+E355</f>
        <v>1000000</v>
      </c>
      <c r="G355" s="5">
        <v>1000000</v>
      </c>
      <c r="H355" s="5">
        <v>1138000</v>
      </c>
      <c r="I355" s="5">
        <v>1169000</v>
      </c>
      <c r="J355" s="5">
        <v>1198000</v>
      </c>
    </row>
    <row r="356" spans="1:10" ht="12.75">
      <c r="A356" s="7" t="s">
        <v>180</v>
      </c>
      <c r="B356" s="4" t="s">
        <v>18</v>
      </c>
      <c r="C356" s="5">
        <f>C357+C360+C363+C366</f>
        <v>0</v>
      </c>
      <c r="D356" s="5">
        <f>D357+D360+D363+D366</f>
        <v>4534000</v>
      </c>
      <c r="E356" s="5">
        <f aca="true" t="shared" si="250" ref="E356:J356">E357+E360+E363+E366</f>
        <v>1188000</v>
      </c>
      <c r="F356" s="5">
        <f>F357+F360+F363+F366</f>
        <v>5722000</v>
      </c>
      <c r="G356" s="5">
        <f t="shared" si="250"/>
        <v>4534000</v>
      </c>
      <c r="H356" s="5">
        <f t="shared" si="250"/>
        <v>21696000</v>
      </c>
      <c r="I356" s="5">
        <f t="shared" si="250"/>
        <v>22281000</v>
      </c>
      <c r="J356" s="5">
        <f t="shared" si="250"/>
        <v>22840000</v>
      </c>
    </row>
    <row r="357" spans="1:10" ht="26.25">
      <c r="A357" s="7" t="s">
        <v>339</v>
      </c>
      <c r="B357" s="4" t="s">
        <v>182</v>
      </c>
      <c r="C357" s="5">
        <f>C358+C359</f>
        <v>0</v>
      </c>
      <c r="D357" s="5">
        <f>D358+D359</f>
        <v>2800000</v>
      </c>
      <c r="E357" s="5">
        <f aca="true" t="shared" si="251" ref="E357:J357">E358+E359</f>
        <v>0</v>
      </c>
      <c r="F357" s="5">
        <f>F358+F359</f>
        <v>2800000</v>
      </c>
      <c r="G357" s="5">
        <f t="shared" si="251"/>
        <v>2800000</v>
      </c>
      <c r="H357" s="5">
        <f t="shared" si="251"/>
        <v>4291000</v>
      </c>
      <c r="I357" s="5">
        <f t="shared" si="251"/>
        <v>4407000</v>
      </c>
      <c r="J357" s="5">
        <f t="shared" si="251"/>
        <v>4518000</v>
      </c>
    </row>
    <row r="358" spans="1:10" ht="12.75">
      <c r="A358" s="7" t="s">
        <v>340</v>
      </c>
      <c r="B358" s="4" t="s">
        <v>184</v>
      </c>
      <c r="C358" s="5"/>
      <c r="D358" s="5">
        <v>2800000</v>
      </c>
      <c r="E358" s="5"/>
      <c r="F358" s="5">
        <f>D358+E358</f>
        <v>2800000</v>
      </c>
      <c r="G358" s="5">
        <v>2800000</v>
      </c>
      <c r="H358" s="5">
        <v>3031000</v>
      </c>
      <c r="I358" s="5">
        <v>3113000</v>
      </c>
      <c r="J358" s="5">
        <v>3191000</v>
      </c>
    </row>
    <row r="359" spans="1:10" ht="12.75">
      <c r="A359" s="7" t="s">
        <v>389</v>
      </c>
      <c r="B359" s="4" t="s">
        <v>390</v>
      </c>
      <c r="C359" s="5"/>
      <c r="D359" s="5"/>
      <c r="E359" s="5"/>
      <c r="F359" s="5">
        <f>D359+E359</f>
        <v>0</v>
      </c>
      <c r="G359" s="5"/>
      <c r="H359" s="5">
        <v>1260000</v>
      </c>
      <c r="I359" s="5">
        <v>1294000</v>
      </c>
      <c r="J359" s="5">
        <v>1327000</v>
      </c>
    </row>
    <row r="360" spans="1:10" ht="12.75">
      <c r="A360" s="7" t="s">
        <v>185</v>
      </c>
      <c r="B360" s="4" t="s">
        <v>186</v>
      </c>
      <c r="C360" s="5">
        <f aca="true" t="shared" si="252" ref="C360:J361">C361</f>
        <v>0</v>
      </c>
      <c r="D360" s="5">
        <f t="shared" si="252"/>
        <v>10000</v>
      </c>
      <c r="E360" s="5">
        <f t="shared" si="252"/>
        <v>0</v>
      </c>
      <c r="F360" s="5">
        <f t="shared" si="252"/>
        <v>10000</v>
      </c>
      <c r="G360" s="5">
        <f t="shared" si="252"/>
        <v>10000</v>
      </c>
      <c r="H360" s="5">
        <f t="shared" si="252"/>
        <v>263000</v>
      </c>
      <c r="I360" s="5">
        <f t="shared" si="252"/>
        <v>270000</v>
      </c>
      <c r="J360" s="5">
        <f t="shared" si="252"/>
        <v>277000</v>
      </c>
    </row>
    <row r="361" spans="1:10" ht="26.25">
      <c r="A361" s="7" t="s">
        <v>187</v>
      </c>
      <c r="B361" s="4" t="s">
        <v>188</v>
      </c>
      <c r="C361" s="5">
        <f t="shared" si="252"/>
        <v>0</v>
      </c>
      <c r="D361" s="5">
        <f t="shared" si="252"/>
        <v>10000</v>
      </c>
      <c r="E361" s="5">
        <f t="shared" si="252"/>
        <v>0</v>
      </c>
      <c r="F361" s="5">
        <f t="shared" si="252"/>
        <v>10000</v>
      </c>
      <c r="G361" s="5">
        <f t="shared" si="252"/>
        <v>10000</v>
      </c>
      <c r="H361" s="5">
        <f t="shared" si="252"/>
        <v>263000</v>
      </c>
      <c r="I361" s="5">
        <f t="shared" si="252"/>
        <v>270000</v>
      </c>
      <c r="J361" s="5">
        <f t="shared" si="252"/>
        <v>277000</v>
      </c>
    </row>
    <row r="362" spans="1:10" ht="12.75">
      <c r="A362" s="7" t="s">
        <v>189</v>
      </c>
      <c r="B362" s="4" t="s">
        <v>190</v>
      </c>
      <c r="C362" s="5"/>
      <c r="D362" s="5">
        <v>10000</v>
      </c>
      <c r="E362" s="5"/>
      <c r="F362" s="5">
        <f>D362+E362</f>
        <v>10000</v>
      </c>
      <c r="G362" s="5">
        <v>10000</v>
      </c>
      <c r="H362" s="5">
        <v>263000</v>
      </c>
      <c r="I362" s="5">
        <v>270000</v>
      </c>
      <c r="J362" s="5">
        <v>277000</v>
      </c>
    </row>
    <row r="363" spans="1:10" ht="26.25">
      <c r="A363" s="7" t="s">
        <v>341</v>
      </c>
      <c r="B363" s="4" t="s">
        <v>192</v>
      </c>
      <c r="C363" s="5">
        <f>C365+C364</f>
        <v>0</v>
      </c>
      <c r="D363" s="5">
        <f aca="true" t="shared" si="253" ref="D363:J363">D365+D364</f>
        <v>16724000</v>
      </c>
      <c r="E363" s="5">
        <f t="shared" si="253"/>
        <v>0</v>
      </c>
      <c r="F363" s="5">
        <f t="shared" si="253"/>
        <v>16724000</v>
      </c>
      <c r="G363" s="5">
        <f t="shared" si="253"/>
        <v>16724000</v>
      </c>
      <c r="H363" s="5">
        <f t="shared" si="253"/>
        <v>17142000</v>
      </c>
      <c r="I363" s="5">
        <f t="shared" si="253"/>
        <v>17604000</v>
      </c>
      <c r="J363" s="5">
        <f t="shared" si="253"/>
        <v>18045000</v>
      </c>
    </row>
    <row r="364" spans="1:10" ht="12.75">
      <c r="A364" s="7" t="s">
        <v>398</v>
      </c>
      <c r="B364" s="4" t="s">
        <v>399</v>
      </c>
      <c r="C364" s="5"/>
      <c r="D364" s="5">
        <v>16714000</v>
      </c>
      <c r="E364" s="5"/>
      <c r="F364" s="5">
        <f>D364+E364</f>
        <v>16714000</v>
      </c>
      <c r="G364" s="5">
        <v>16714000</v>
      </c>
      <c r="H364" s="5">
        <v>17024000</v>
      </c>
      <c r="I364" s="5">
        <v>17483000</v>
      </c>
      <c r="J364" s="5">
        <v>17921000</v>
      </c>
    </row>
    <row r="365" spans="1:10" ht="12.75">
      <c r="A365" s="7" t="s">
        <v>193</v>
      </c>
      <c r="B365" s="4" t="s">
        <v>194</v>
      </c>
      <c r="C365" s="5"/>
      <c r="D365" s="5">
        <v>10000</v>
      </c>
      <c r="E365" s="5"/>
      <c r="F365" s="5">
        <f>D365+E365</f>
        <v>10000</v>
      </c>
      <c r="G365" s="5">
        <v>10000</v>
      </c>
      <c r="H365" s="5">
        <v>118000</v>
      </c>
      <c r="I365" s="5">
        <v>121000</v>
      </c>
      <c r="J365" s="5">
        <v>124000</v>
      </c>
    </row>
    <row r="366" spans="1:10" ht="12.75">
      <c r="A366" s="7" t="s">
        <v>382</v>
      </c>
      <c r="B366" s="4" t="s">
        <v>380</v>
      </c>
      <c r="C366" s="5">
        <f>C367</f>
        <v>0</v>
      </c>
      <c r="D366" s="5">
        <f aca="true" t="shared" si="254" ref="D366:J366">D367</f>
        <v>-15000000</v>
      </c>
      <c r="E366" s="5">
        <f t="shared" si="254"/>
        <v>1188000</v>
      </c>
      <c r="F366" s="5">
        <f t="shared" si="254"/>
        <v>-13812000</v>
      </c>
      <c r="G366" s="5">
        <f t="shared" si="254"/>
        <v>-15000000</v>
      </c>
      <c r="H366" s="5">
        <f t="shared" si="254"/>
        <v>0</v>
      </c>
      <c r="I366" s="5">
        <f t="shared" si="254"/>
        <v>0</v>
      </c>
      <c r="J366" s="5">
        <f t="shared" si="254"/>
        <v>0</v>
      </c>
    </row>
    <row r="367" spans="1:10" ht="26.25">
      <c r="A367" s="7" t="s">
        <v>127</v>
      </c>
      <c r="B367" s="4" t="s">
        <v>383</v>
      </c>
      <c r="C367" s="5"/>
      <c r="D367" s="5">
        <v>-15000000</v>
      </c>
      <c r="E367" s="5">
        <v>1188000</v>
      </c>
      <c r="F367" s="5">
        <f>D367+E367</f>
        <v>-13812000</v>
      </c>
      <c r="G367" s="5">
        <v>-15000000</v>
      </c>
      <c r="H367" s="5"/>
      <c r="I367" s="5"/>
      <c r="J367" s="5"/>
    </row>
    <row r="368" spans="1:10" ht="12.75">
      <c r="A368" s="7" t="s">
        <v>47</v>
      </c>
      <c r="B368" s="4" t="s">
        <v>48</v>
      </c>
      <c r="C368" s="5">
        <f aca="true" t="shared" si="255" ref="C368:J369">C369</f>
        <v>0</v>
      </c>
      <c r="D368" s="5">
        <f t="shared" si="255"/>
        <v>0</v>
      </c>
      <c r="E368" s="5">
        <f t="shared" si="255"/>
        <v>0</v>
      </c>
      <c r="F368" s="5">
        <f t="shared" si="255"/>
        <v>0</v>
      </c>
      <c r="G368" s="5">
        <f t="shared" si="255"/>
        <v>0</v>
      </c>
      <c r="H368" s="5">
        <f t="shared" si="255"/>
        <v>2020000</v>
      </c>
      <c r="I368" s="5">
        <f t="shared" si="255"/>
        <v>2075000</v>
      </c>
      <c r="J368" s="5">
        <f t="shared" si="255"/>
        <v>2126000</v>
      </c>
    </row>
    <row r="369" spans="1:10" ht="26.25">
      <c r="A369" s="7" t="s">
        <v>195</v>
      </c>
      <c r="B369" s="4" t="s">
        <v>50</v>
      </c>
      <c r="C369" s="5">
        <f t="shared" si="255"/>
        <v>0</v>
      </c>
      <c r="D369" s="5">
        <f t="shared" si="255"/>
        <v>0</v>
      </c>
      <c r="E369" s="5">
        <f t="shared" si="255"/>
        <v>0</v>
      </c>
      <c r="F369" s="5">
        <f t="shared" si="255"/>
        <v>0</v>
      </c>
      <c r="G369" s="5">
        <f t="shared" si="255"/>
        <v>0</v>
      </c>
      <c r="H369" s="5">
        <f t="shared" si="255"/>
        <v>2020000</v>
      </c>
      <c r="I369" s="5">
        <f t="shared" si="255"/>
        <v>2075000</v>
      </c>
      <c r="J369" s="5">
        <f t="shared" si="255"/>
        <v>2126000</v>
      </c>
    </row>
    <row r="370" spans="1:10" ht="39">
      <c r="A370" s="7" t="s">
        <v>342</v>
      </c>
      <c r="B370" s="4" t="s">
        <v>197</v>
      </c>
      <c r="C370" s="5">
        <f>C371+C373+C372</f>
        <v>0</v>
      </c>
      <c r="D370" s="5">
        <f>D371+D373+D372</f>
        <v>0</v>
      </c>
      <c r="E370" s="5">
        <f aca="true" t="shared" si="256" ref="E370:J370">E371+E373+E372</f>
        <v>0</v>
      </c>
      <c r="F370" s="5">
        <f>F371+F373+F372</f>
        <v>0</v>
      </c>
      <c r="G370" s="5">
        <f t="shared" si="256"/>
        <v>0</v>
      </c>
      <c r="H370" s="5">
        <f t="shared" si="256"/>
        <v>2020000</v>
      </c>
      <c r="I370" s="5">
        <f t="shared" si="256"/>
        <v>2075000</v>
      </c>
      <c r="J370" s="5">
        <f t="shared" si="256"/>
        <v>2126000</v>
      </c>
    </row>
    <row r="371" spans="1:10" ht="12.75">
      <c r="A371" s="7" t="s">
        <v>198</v>
      </c>
      <c r="B371" s="4" t="s">
        <v>199</v>
      </c>
      <c r="C371" s="5"/>
      <c r="D371" s="5"/>
      <c r="E371" s="5"/>
      <c r="F371" s="5">
        <f>D371+E371</f>
        <v>0</v>
      </c>
      <c r="G371" s="5"/>
      <c r="H371" s="5">
        <v>1985000</v>
      </c>
      <c r="I371" s="5">
        <v>2039000</v>
      </c>
      <c r="J371" s="5">
        <v>2090000</v>
      </c>
    </row>
    <row r="372" spans="1:10" ht="12.75">
      <c r="A372" s="7" t="s">
        <v>384</v>
      </c>
      <c r="B372" s="4" t="s">
        <v>385</v>
      </c>
      <c r="C372" s="5"/>
      <c r="D372" s="5"/>
      <c r="E372" s="5"/>
      <c r="F372" s="5">
        <f>D372+E372</f>
        <v>0</v>
      </c>
      <c r="G372" s="5"/>
      <c r="H372" s="5"/>
      <c r="I372" s="5"/>
      <c r="J372" s="5"/>
    </row>
    <row r="373" spans="1:10" ht="26.25">
      <c r="A373" s="7" t="s">
        <v>343</v>
      </c>
      <c r="B373" s="4" t="s">
        <v>205</v>
      </c>
      <c r="C373" s="5"/>
      <c r="D373" s="5"/>
      <c r="E373" s="5"/>
      <c r="F373" s="5">
        <f>D373+E373</f>
        <v>0</v>
      </c>
      <c r="G373" s="5"/>
      <c r="H373" s="5">
        <v>35000</v>
      </c>
      <c r="I373" s="5">
        <v>36000</v>
      </c>
      <c r="J373" s="5">
        <v>36000</v>
      </c>
    </row>
    <row r="374" spans="1:10" ht="12.75">
      <c r="A374" s="7" t="s">
        <v>408</v>
      </c>
      <c r="B374" s="4" t="s">
        <v>409</v>
      </c>
      <c r="C374" s="5"/>
      <c r="D374" s="5"/>
      <c r="E374" s="5"/>
      <c r="F374" s="5">
        <f>D374+E374</f>
        <v>0</v>
      </c>
      <c r="G374" s="5"/>
      <c r="H374" s="5"/>
      <c r="I374" s="5"/>
      <c r="J374" s="5"/>
    </row>
    <row r="375" spans="1:10" ht="26.25">
      <c r="A375" s="7" t="s">
        <v>344</v>
      </c>
      <c r="B375" s="4" t="s">
        <v>220</v>
      </c>
      <c r="C375" s="5">
        <f>C377+C385+C397+C405+C409+C421+C433+C459+C484+C494++C499+C517</f>
        <v>0</v>
      </c>
      <c r="D375" s="5">
        <f>D377+D385+D397+D405+D409+D421+D433+D459+D484+D494++D499+D517</f>
        <v>346464000</v>
      </c>
      <c r="E375" s="5">
        <f aca="true" t="shared" si="257" ref="E375:J375">E377+E385+E397+E405+E409+E421+E433+E459+E484+E494++E499+E517</f>
        <v>1188000</v>
      </c>
      <c r="F375" s="5">
        <f>F377+F385+F397+F405+F409+F421+F433+F459+F484+F494++F499+F517</f>
        <v>347652000</v>
      </c>
      <c r="G375" s="5">
        <f t="shared" si="257"/>
        <v>346464000</v>
      </c>
      <c r="H375" s="5">
        <f t="shared" si="257"/>
        <v>358484000</v>
      </c>
      <c r="I375" s="5">
        <f t="shared" si="257"/>
        <v>349232000</v>
      </c>
      <c r="J375" s="5">
        <f t="shared" si="257"/>
        <v>354900000</v>
      </c>
    </row>
    <row r="376" spans="1:10" ht="12.75">
      <c r="A376" s="7" t="s">
        <v>302</v>
      </c>
      <c r="B376" s="4" t="s">
        <v>303</v>
      </c>
      <c r="C376" s="5">
        <f>C377+C385+C397</f>
        <v>0</v>
      </c>
      <c r="D376" s="5">
        <f>D377+D385+D397</f>
        <v>46035000</v>
      </c>
      <c r="E376" s="5">
        <f aca="true" t="shared" si="258" ref="E376:J376">E377+E385+E397</f>
        <v>188000</v>
      </c>
      <c r="F376" s="5">
        <f>F377+F385+F397</f>
        <v>46223000</v>
      </c>
      <c r="G376" s="5">
        <f t="shared" si="258"/>
        <v>46035000</v>
      </c>
      <c r="H376" s="5">
        <f t="shared" si="258"/>
        <v>45033000</v>
      </c>
      <c r="I376" s="5">
        <f t="shared" si="258"/>
        <v>46248000</v>
      </c>
      <c r="J376" s="5">
        <f t="shared" si="258"/>
        <v>47408000</v>
      </c>
    </row>
    <row r="377" spans="1:10" ht="12.75">
      <c r="A377" s="7" t="s">
        <v>304</v>
      </c>
      <c r="B377" s="4" t="s">
        <v>278</v>
      </c>
      <c r="C377" s="5">
        <f>C378</f>
        <v>0</v>
      </c>
      <c r="D377" s="5">
        <f aca="true" t="shared" si="259" ref="D377:J377">D378</f>
        <v>33693000</v>
      </c>
      <c r="E377" s="5">
        <f t="shared" si="259"/>
        <v>188000</v>
      </c>
      <c r="F377" s="5">
        <f t="shared" si="259"/>
        <v>33881000</v>
      </c>
      <c r="G377" s="5">
        <f t="shared" si="259"/>
        <v>33693000</v>
      </c>
      <c r="H377" s="5">
        <f t="shared" si="259"/>
        <v>31618000</v>
      </c>
      <c r="I377" s="5">
        <f t="shared" si="259"/>
        <v>32469000</v>
      </c>
      <c r="J377" s="5">
        <f t="shared" si="259"/>
        <v>33285000</v>
      </c>
    </row>
    <row r="378" spans="1:10" ht="12.75">
      <c r="A378" s="7" t="s">
        <v>221</v>
      </c>
      <c r="B378" s="4" t="s">
        <v>222</v>
      </c>
      <c r="C378" s="5">
        <f>C379+C380+C381</f>
        <v>0</v>
      </c>
      <c r="D378" s="5">
        <f>D379+D380+D381</f>
        <v>33693000</v>
      </c>
      <c r="E378" s="5">
        <f aca="true" t="shared" si="260" ref="E378:J378">E379+E380+E381</f>
        <v>188000</v>
      </c>
      <c r="F378" s="5">
        <f>F379+F380+F381</f>
        <v>33881000</v>
      </c>
      <c r="G378" s="5">
        <f t="shared" si="260"/>
        <v>33693000</v>
      </c>
      <c r="H378" s="5">
        <f t="shared" si="260"/>
        <v>31618000</v>
      </c>
      <c r="I378" s="5">
        <f t="shared" si="260"/>
        <v>32469000</v>
      </c>
      <c r="J378" s="5">
        <f t="shared" si="260"/>
        <v>33285000</v>
      </c>
    </row>
    <row r="379" spans="1:10" ht="12.75">
      <c r="A379" s="7" t="s">
        <v>78</v>
      </c>
      <c r="B379" s="4" t="s">
        <v>79</v>
      </c>
      <c r="C379" s="5"/>
      <c r="D379" s="5">
        <v>22000000</v>
      </c>
      <c r="E379" s="5"/>
      <c r="F379" s="5">
        <f>D379+E379</f>
        <v>22000000</v>
      </c>
      <c r="G379" s="5">
        <v>22000000</v>
      </c>
      <c r="H379" s="5">
        <v>21555000</v>
      </c>
      <c r="I379" s="5">
        <v>22136000</v>
      </c>
      <c r="J379" s="5">
        <v>22690000</v>
      </c>
    </row>
    <row r="380" spans="1:10" ht="26.25">
      <c r="A380" s="7" t="s">
        <v>80</v>
      </c>
      <c r="B380" s="4" t="s">
        <v>81</v>
      </c>
      <c r="C380" s="5"/>
      <c r="D380" s="5">
        <v>11193000</v>
      </c>
      <c r="E380" s="5">
        <v>188000</v>
      </c>
      <c r="F380" s="5">
        <f>D380+E380</f>
        <v>11381000</v>
      </c>
      <c r="G380" s="5">
        <v>11193000</v>
      </c>
      <c r="H380" s="5">
        <v>9879000</v>
      </c>
      <c r="I380" s="5">
        <v>10144000</v>
      </c>
      <c r="J380" s="5">
        <v>10401000</v>
      </c>
    </row>
    <row r="381" spans="1:10" ht="26.25">
      <c r="A381" s="7" t="s">
        <v>82</v>
      </c>
      <c r="B381" s="4" t="s">
        <v>83</v>
      </c>
      <c r="C381" s="5">
        <f>C382</f>
        <v>0</v>
      </c>
      <c r="D381" s="5">
        <f aca="true" t="shared" si="261" ref="D381:J381">D382</f>
        <v>500000</v>
      </c>
      <c r="E381" s="5">
        <f t="shared" si="261"/>
        <v>0</v>
      </c>
      <c r="F381" s="5">
        <f t="shared" si="261"/>
        <v>500000</v>
      </c>
      <c r="G381" s="5">
        <f t="shared" si="261"/>
        <v>500000</v>
      </c>
      <c r="H381" s="5">
        <f t="shared" si="261"/>
        <v>184000</v>
      </c>
      <c r="I381" s="5">
        <f t="shared" si="261"/>
        <v>189000</v>
      </c>
      <c r="J381" s="5">
        <f t="shared" si="261"/>
        <v>194000</v>
      </c>
    </row>
    <row r="382" spans="1:10" ht="12.75">
      <c r="A382" s="7" t="s">
        <v>86</v>
      </c>
      <c r="B382" s="4" t="s">
        <v>87</v>
      </c>
      <c r="C382" s="5"/>
      <c r="D382" s="5">
        <v>500000</v>
      </c>
      <c r="E382" s="5"/>
      <c r="F382" s="5">
        <f>D382+E382</f>
        <v>500000</v>
      </c>
      <c r="G382" s="5">
        <v>500000</v>
      </c>
      <c r="H382" s="5">
        <v>184000</v>
      </c>
      <c r="I382" s="5">
        <v>189000</v>
      </c>
      <c r="J382" s="5">
        <v>194000</v>
      </c>
    </row>
    <row r="383" spans="1:10" ht="12.75">
      <c r="A383" s="7" t="s">
        <v>495</v>
      </c>
      <c r="B383" s="4" t="s">
        <v>497</v>
      </c>
      <c r="C383" s="5"/>
      <c r="D383" s="5">
        <f>D384</f>
        <v>33693000</v>
      </c>
      <c r="E383" s="5"/>
      <c r="F383" s="5">
        <f>D383+E383</f>
        <v>33693000</v>
      </c>
      <c r="G383" s="5">
        <f>G384</f>
        <v>33693000</v>
      </c>
      <c r="H383" s="5">
        <f>H384</f>
        <v>31618000</v>
      </c>
      <c r="I383" s="5">
        <f>I384</f>
        <v>32469000</v>
      </c>
      <c r="J383" s="5">
        <f>J384</f>
        <v>33285000</v>
      </c>
    </row>
    <row r="384" spans="1:10" ht="12.75">
      <c r="A384" s="7" t="s">
        <v>496</v>
      </c>
      <c r="B384" s="4" t="s">
        <v>498</v>
      </c>
      <c r="C384" s="5"/>
      <c r="D384" s="5">
        <v>33693000</v>
      </c>
      <c r="E384" s="5"/>
      <c r="F384" s="5">
        <f>D384+E384</f>
        <v>33693000</v>
      </c>
      <c r="G384" s="5">
        <v>33693000</v>
      </c>
      <c r="H384" s="5">
        <v>31618000</v>
      </c>
      <c r="I384" s="5">
        <v>32469000</v>
      </c>
      <c r="J384" s="5">
        <v>33285000</v>
      </c>
    </row>
    <row r="385" spans="1:10" ht="12.75">
      <c r="A385" s="7" t="s">
        <v>305</v>
      </c>
      <c r="B385" s="4" t="s">
        <v>306</v>
      </c>
      <c r="C385" s="5">
        <f>C386</f>
        <v>0</v>
      </c>
      <c r="D385" s="5">
        <f aca="true" t="shared" si="262" ref="D385:J385">D386</f>
        <v>11777000</v>
      </c>
      <c r="E385" s="5">
        <f t="shared" si="262"/>
        <v>0</v>
      </c>
      <c r="F385" s="5">
        <f t="shared" si="262"/>
        <v>11777000</v>
      </c>
      <c r="G385" s="5">
        <f t="shared" si="262"/>
        <v>11777000</v>
      </c>
      <c r="H385" s="5">
        <f t="shared" si="262"/>
        <v>12478000</v>
      </c>
      <c r="I385" s="5">
        <f t="shared" si="262"/>
        <v>12816000</v>
      </c>
      <c r="J385" s="5">
        <f t="shared" si="262"/>
        <v>13136000</v>
      </c>
    </row>
    <row r="386" spans="1:10" ht="12.75">
      <c r="A386" s="7" t="s">
        <v>221</v>
      </c>
      <c r="B386" s="4" t="s">
        <v>222</v>
      </c>
      <c r="C386" s="5">
        <f>C387+C388+C391</f>
        <v>0</v>
      </c>
      <c r="D386" s="5">
        <f>D387+D388+D391+D389</f>
        <v>11777000</v>
      </c>
      <c r="E386" s="5">
        <f aca="true" t="shared" si="263" ref="E386:J386">E387+E388+E391+E389</f>
        <v>0</v>
      </c>
      <c r="F386" s="5">
        <f>F387+F388+F391+F389</f>
        <v>11777000</v>
      </c>
      <c r="G386" s="5">
        <f t="shared" si="263"/>
        <v>11777000</v>
      </c>
      <c r="H386" s="5">
        <f t="shared" si="263"/>
        <v>12478000</v>
      </c>
      <c r="I386" s="5">
        <f t="shared" si="263"/>
        <v>12816000</v>
      </c>
      <c r="J386" s="5">
        <f t="shared" si="263"/>
        <v>13136000</v>
      </c>
    </row>
    <row r="387" spans="1:10" ht="12.75">
      <c r="A387" s="7" t="s">
        <v>78</v>
      </c>
      <c r="B387" s="4" t="s">
        <v>79</v>
      </c>
      <c r="C387" s="5"/>
      <c r="D387" s="5">
        <v>882000</v>
      </c>
      <c r="E387" s="5"/>
      <c r="F387" s="5">
        <f>D387+E387</f>
        <v>882000</v>
      </c>
      <c r="G387" s="5">
        <v>882000</v>
      </c>
      <c r="H387" s="5">
        <v>938000</v>
      </c>
      <c r="I387" s="5">
        <v>964000</v>
      </c>
      <c r="J387" s="5">
        <v>989000</v>
      </c>
    </row>
    <row r="388" spans="1:10" ht="26.25">
      <c r="A388" s="7" t="s">
        <v>80</v>
      </c>
      <c r="B388" s="4" t="s">
        <v>81</v>
      </c>
      <c r="C388" s="5"/>
      <c r="D388" s="5">
        <v>890000</v>
      </c>
      <c r="E388" s="5"/>
      <c r="F388" s="5">
        <f>D388+E388</f>
        <v>890000</v>
      </c>
      <c r="G388" s="5">
        <v>890000</v>
      </c>
      <c r="H388" s="5">
        <v>974000</v>
      </c>
      <c r="I388" s="5">
        <v>1000000</v>
      </c>
      <c r="J388" s="5">
        <v>1024000</v>
      </c>
    </row>
    <row r="389" spans="1:10" ht="12.75">
      <c r="A389" s="7" t="s">
        <v>430</v>
      </c>
      <c r="B389" s="4" t="s">
        <v>432</v>
      </c>
      <c r="C389" s="5"/>
      <c r="D389" s="5">
        <f aca="true" t="shared" si="264" ref="D389:J389">D390</f>
        <v>10000</v>
      </c>
      <c r="E389" s="5">
        <f t="shared" si="264"/>
        <v>0</v>
      </c>
      <c r="F389" s="5">
        <f t="shared" si="264"/>
        <v>10000</v>
      </c>
      <c r="G389" s="5">
        <f t="shared" si="264"/>
        <v>10000</v>
      </c>
      <c r="H389" s="5">
        <f t="shared" si="264"/>
        <v>0</v>
      </c>
      <c r="I389" s="5">
        <f t="shared" si="264"/>
        <v>0</v>
      </c>
      <c r="J389" s="5">
        <f t="shared" si="264"/>
        <v>0</v>
      </c>
    </row>
    <row r="390" spans="1:10" ht="12.75">
      <c r="A390" s="7" t="s">
        <v>431</v>
      </c>
      <c r="B390" s="4" t="s">
        <v>433</v>
      </c>
      <c r="C390" s="5"/>
      <c r="D390" s="5">
        <v>10000</v>
      </c>
      <c r="E390" s="5"/>
      <c r="F390" s="5">
        <f>D390+E390</f>
        <v>10000</v>
      </c>
      <c r="G390" s="5">
        <v>10000</v>
      </c>
      <c r="H390" s="5"/>
      <c r="I390" s="5"/>
      <c r="J390" s="5"/>
    </row>
    <row r="391" spans="1:10" ht="26.25">
      <c r="A391" s="7" t="s">
        <v>232</v>
      </c>
      <c r="B391" s="4" t="s">
        <v>233</v>
      </c>
      <c r="C391" s="5">
        <f aca="true" t="shared" si="265" ref="C391:J392">C392</f>
        <v>0</v>
      </c>
      <c r="D391" s="5">
        <f t="shared" si="265"/>
        <v>9995000</v>
      </c>
      <c r="E391" s="5">
        <f t="shared" si="265"/>
        <v>0</v>
      </c>
      <c r="F391" s="5">
        <f t="shared" si="265"/>
        <v>9995000</v>
      </c>
      <c r="G391" s="5">
        <f t="shared" si="265"/>
        <v>9995000</v>
      </c>
      <c r="H391" s="5">
        <f t="shared" si="265"/>
        <v>10566000</v>
      </c>
      <c r="I391" s="5">
        <f t="shared" si="265"/>
        <v>10852000</v>
      </c>
      <c r="J391" s="5">
        <f t="shared" si="265"/>
        <v>11123000</v>
      </c>
    </row>
    <row r="392" spans="1:10" ht="39">
      <c r="A392" s="7" t="s">
        <v>234</v>
      </c>
      <c r="B392" s="4" t="s">
        <v>235</v>
      </c>
      <c r="C392" s="5">
        <f t="shared" si="265"/>
        <v>0</v>
      </c>
      <c r="D392" s="5">
        <f t="shared" si="265"/>
        <v>9995000</v>
      </c>
      <c r="E392" s="5">
        <f t="shared" si="265"/>
        <v>0</v>
      </c>
      <c r="F392" s="5">
        <f t="shared" si="265"/>
        <v>9995000</v>
      </c>
      <c r="G392" s="5">
        <f t="shared" si="265"/>
        <v>9995000</v>
      </c>
      <c r="H392" s="5">
        <f t="shared" si="265"/>
        <v>10566000</v>
      </c>
      <c r="I392" s="5">
        <f t="shared" si="265"/>
        <v>10852000</v>
      </c>
      <c r="J392" s="5">
        <f t="shared" si="265"/>
        <v>11123000</v>
      </c>
    </row>
    <row r="393" spans="1:10" ht="12.75">
      <c r="A393" s="7" t="s">
        <v>236</v>
      </c>
      <c r="B393" s="4" t="s">
        <v>237</v>
      </c>
      <c r="C393" s="5"/>
      <c r="D393" s="5">
        <v>9995000</v>
      </c>
      <c r="E393" s="5"/>
      <c r="F393" s="5">
        <f aca="true" t="shared" si="266" ref="F393:F454">D393+E393</f>
        <v>9995000</v>
      </c>
      <c r="G393" s="5">
        <v>9995000</v>
      </c>
      <c r="H393" s="5">
        <v>10566000</v>
      </c>
      <c r="I393" s="5">
        <v>10852000</v>
      </c>
      <c r="J393" s="5">
        <v>11123000</v>
      </c>
    </row>
    <row r="394" spans="1:10" ht="12.75">
      <c r="A394" s="7" t="s">
        <v>431</v>
      </c>
      <c r="B394" s="4" t="s">
        <v>523</v>
      </c>
      <c r="C394" s="5"/>
      <c r="D394" s="5">
        <v>10000</v>
      </c>
      <c r="E394" s="5"/>
      <c r="F394" s="5">
        <f t="shared" si="266"/>
        <v>10000</v>
      </c>
      <c r="G394" s="5">
        <v>10000</v>
      </c>
      <c r="H394" s="5"/>
      <c r="I394" s="5"/>
      <c r="J394" s="5"/>
    </row>
    <row r="395" spans="1:10" ht="12.75">
      <c r="A395" s="7" t="s">
        <v>491</v>
      </c>
      <c r="B395" s="4" t="s">
        <v>493</v>
      </c>
      <c r="C395" s="5"/>
      <c r="D395" s="5">
        <v>2825000</v>
      </c>
      <c r="E395" s="5"/>
      <c r="F395" s="5">
        <f t="shared" si="266"/>
        <v>2825000</v>
      </c>
      <c r="G395" s="5">
        <v>2825000</v>
      </c>
      <c r="H395" s="5">
        <v>3006000</v>
      </c>
      <c r="I395" s="5">
        <v>3088000</v>
      </c>
      <c r="J395" s="5">
        <v>3165000</v>
      </c>
    </row>
    <row r="396" spans="1:10" ht="12.75">
      <c r="A396" s="7" t="s">
        <v>492</v>
      </c>
      <c r="B396" s="4" t="s">
        <v>494</v>
      </c>
      <c r="C396" s="5"/>
      <c r="D396" s="5">
        <v>8942000</v>
      </c>
      <c r="E396" s="5"/>
      <c r="F396" s="5">
        <f t="shared" si="266"/>
        <v>8942000</v>
      </c>
      <c r="G396" s="5">
        <v>8942000</v>
      </c>
      <c r="H396" s="5">
        <v>9472000</v>
      </c>
      <c r="I396" s="5">
        <v>9728000</v>
      </c>
      <c r="J396" s="5">
        <v>9971000</v>
      </c>
    </row>
    <row r="397" spans="1:10" ht="12.75">
      <c r="A397" s="7" t="s">
        <v>307</v>
      </c>
      <c r="B397" s="4" t="s">
        <v>308</v>
      </c>
      <c r="C397" s="5">
        <f aca="true" t="shared" si="267" ref="C397:J398">C398</f>
        <v>0</v>
      </c>
      <c r="D397" s="5">
        <f t="shared" si="267"/>
        <v>565000</v>
      </c>
      <c r="E397" s="5">
        <f t="shared" si="267"/>
        <v>0</v>
      </c>
      <c r="F397" s="5">
        <f t="shared" si="267"/>
        <v>565000</v>
      </c>
      <c r="G397" s="5">
        <f t="shared" si="267"/>
        <v>565000</v>
      </c>
      <c r="H397" s="5">
        <f t="shared" si="267"/>
        <v>937000</v>
      </c>
      <c r="I397" s="5">
        <f t="shared" si="267"/>
        <v>963000</v>
      </c>
      <c r="J397" s="5">
        <f t="shared" si="267"/>
        <v>987000</v>
      </c>
    </row>
    <row r="398" spans="1:10" ht="12.75">
      <c r="A398" s="7" t="s">
        <v>221</v>
      </c>
      <c r="B398" s="4" t="s">
        <v>222</v>
      </c>
      <c r="C398" s="5">
        <f t="shared" si="267"/>
        <v>0</v>
      </c>
      <c r="D398" s="5">
        <f t="shared" si="267"/>
        <v>565000</v>
      </c>
      <c r="E398" s="5">
        <f t="shared" si="267"/>
        <v>0</v>
      </c>
      <c r="F398" s="5">
        <f t="shared" si="267"/>
        <v>565000</v>
      </c>
      <c r="G398" s="5">
        <f t="shared" si="267"/>
        <v>565000</v>
      </c>
      <c r="H398" s="5">
        <f t="shared" si="267"/>
        <v>937000</v>
      </c>
      <c r="I398" s="5">
        <f t="shared" si="267"/>
        <v>963000</v>
      </c>
      <c r="J398" s="5">
        <f t="shared" si="267"/>
        <v>987000</v>
      </c>
    </row>
    <row r="399" spans="1:10" ht="12.75">
      <c r="A399" s="7" t="s">
        <v>223</v>
      </c>
      <c r="B399" s="4" t="s">
        <v>224</v>
      </c>
      <c r="C399" s="5">
        <f>C400+C402</f>
        <v>0</v>
      </c>
      <c r="D399" s="5">
        <f>D400+D402</f>
        <v>565000</v>
      </c>
      <c r="E399" s="5">
        <f aca="true" t="shared" si="268" ref="E399:J399">E400+E402</f>
        <v>0</v>
      </c>
      <c r="F399" s="5">
        <f>F400+F402</f>
        <v>565000</v>
      </c>
      <c r="G399" s="5">
        <f t="shared" si="268"/>
        <v>565000</v>
      </c>
      <c r="H399" s="5">
        <f t="shared" si="268"/>
        <v>937000</v>
      </c>
      <c r="I399" s="5">
        <f t="shared" si="268"/>
        <v>963000</v>
      </c>
      <c r="J399" s="5">
        <f t="shared" si="268"/>
        <v>987000</v>
      </c>
    </row>
    <row r="400" spans="1:10" ht="12.75">
      <c r="A400" s="7" t="s">
        <v>225</v>
      </c>
      <c r="B400" s="4" t="s">
        <v>226</v>
      </c>
      <c r="C400" s="5">
        <f>C401</f>
        <v>0</v>
      </c>
      <c r="D400" s="5">
        <f aca="true" t="shared" si="269" ref="D400:J400">D401</f>
        <v>400000</v>
      </c>
      <c r="E400" s="5">
        <f t="shared" si="269"/>
        <v>0</v>
      </c>
      <c r="F400" s="5">
        <f t="shared" si="269"/>
        <v>400000</v>
      </c>
      <c r="G400" s="5">
        <f t="shared" si="269"/>
        <v>400000</v>
      </c>
      <c r="H400" s="5">
        <f t="shared" si="269"/>
        <v>764000</v>
      </c>
      <c r="I400" s="5">
        <f t="shared" si="269"/>
        <v>785000</v>
      </c>
      <c r="J400" s="5">
        <f t="shared" si="269"/>
        <v>805000</v>
      </c>
    </row>
    <row r="401" spans="1:10" ht="12.75">
      <c r="A401" s="7" t="s">
        <v>227</v>
      </c>
      <c r="B401" s="4" t="s">
        <v>228</v>
      </c>
      <c r="C401" s="5"/>
      <c r="D401" s="5">
        <v>400000</v>
      </c>
      <c r="E401" s="5"/>
      <c r="F401" s="5">
        <f t="shared" si="266"/>
        <v>400000</v>
      </c>
      <c r="G401" s="5">
        <v>400000</v>
      </c>
      <c r="H401" s="5">
        <v>764000</v>
      </c>
      <c r="I401" s="5">
        <v>785000</v>
      </c>
      <c r="J401" s="5">
        <v>805000</v>
      </c>
    </row>
    <row r="402" spans="1:10" ht="12.75">
      <c r="A402" s="7" t="s">
        <v>229</v>
      </c>
      <c r="B402" s="4" t="s">
        <v>176</v>
      </c>
      <c r="C402" s="5">
        <f>C403</f>
        <v>0</v>
      </c>
      <c r="D402" s="5">
        <f aca="true" t="shared" si="270" ref="D402:J402">D403</f>
        <v>165000</v>
      </c>
      <c r="E402" s="5">
        <f t="shared" si="270"/>
        <v>0</v>
      </c>
      <c r="F402" s="5">
        <f t="shared" si="270"/>
        <v>165000</v>
      </c>
      <c r="G402" s="5">
        <f t="shared" si="270"/>
        <v>165000</v>
      </c>
      <c r="H402" s="5">
        <f t="shared" si="270"/>
        <v>173000</v>
      </c>
      <c r="I402" s="5">
        <f t="shared" si="270"/>
        <v>178000</v>
      </c>
      <c r="J402" s="5">
        <f t="shared" si="270"/>
        <v>182000</v>
      </c>
    </row>
    <row r="403" spans="1:10" ht="12.75">
      <c r="A403" s="7" t="s">
        <v>230</v>
      </c>
      <c r="B403" s="4" t="s">
        <v>231</v>
      </c>
      <c r="C403" s="5"/>
      <c r="D403" s="5">
        <v>165000</v>
      </c>
      <c r="E403" s="5"/>
      <c r="F403" s="5">
        <f t="shared" si="266"/>
        <v>165000</v>
      </c>
      <c r="G403" s="5">
        <v>165000</v>
      </c>
      <c r="H403" s="5">
        <v>173000</v>
      </c>
      <c r="I403" s="5">
        <v>178000</v>
      </c>
      <c r="J403" s="5">
        <v>182000</v>
      </c>
    </row>
    <row r="404" spans="1:10" ht="26.25">
      <c r="A404" s="7" t="s">
        <v>309</v>
      </c>
      <c r="B404" s="4" t="s">
        <v>310</v>
      </c>
      <c r="C404" s="5">
        <f aca="true" t="shared" si="271" ref="C404:J406">C405</f>
        <v>0</v>
      </c>
      <c r="D404" s="5">
        <f t="shared" si="271"/>
        <v>1120000</v>
      </c>
      <c r="E404" s="5">
        <f t="shared" si="271"/>
        <v>0</v>
      </c>
      <c r="F404" s="5">
        <f t="shared" si="271"/>
        <v>1120000</v>
      </c>
      <c r="G404" s="5">
        <f t="shared" si="271"/>
        <v>1120000</v>
      </c>
      <c r="H404" s="5">
        <f t="shared" si="271"/>
        <v>489000</v>
      </c>
      <c r="I404" s="5">
        <f t="shared" si="271"/>
        <v>501000</v>
      </c>
      <c r="J404" s="5">
        <f t="shared" si="271"/>
        <v>513000</v>
      </c>
    </row>
    <row r="405" spans="1:10" ht="12.75">
      <c r="A405" s="7" t="s">
        <v>311</v>
      </c>
      <c r="B405" s="4" t="s">
        <v>312</v>
      </c>
      <c r="C405" s="5">
        <f t="shared" si="271"/>
        <v>0</v>
      </c>
      <c r="D405" s="5">
        <f t="shared" si="271"/>
        <v>1120000</v>
      </c>
      <c r="E405" s="5">
        <f t="shared" si="271"/>
        <v>0</v>
      </c>
      <c r="F405" s="5">
        <f t="shared" si="271"/>
        <v>1120000</v>
      </c>
      <c r="G405" s="5">
        <f t="shared" si="271"/>
        <v>1120000</v>
      </c>
      <c r="H405" s="5">
        <f t="shared" si="271"/>
        <v>489000</v>
      </c>
      <c r="I405" s="5">
        <f t="shared" si="271"/>
        <v>501000</v>
      </c>
      <c r="J405" s="5">
        <f t="shared" si="271"/>
        <v>513000</v>
      </c>
    </row>
    <row r="406" spans="1:10" ht="12.75">
      <c r="A406" s="7" t="s">
        <v>221</v>
      </c>
      <c r="B406" s="4" t="s">
        <v>222</v>
      </c>
      <c r="C406" s="5">
        <f t="shared" si="271"/>
        <v>0</v>
      </c>
      <c r="D406" s="5">
        <f t="shared" si="271"/>
        <v>1120000</v>
      </c>
      <c r="E406" s="5">
        <f t="shared" si="271"/>
        <v>0</v>
      </c>
      <c r="F406" s="5">
        <f t="shared" si="271"/>
        <v>1120000</v>
      </c>
      <c r="G406" s="5">
        <f t="shared" si="271"/>
        <v>1120000</v>
      </c>
      <c r="H406" s="5">
        <f t="shared" si="271"/>
        <v>489000</v>
      </c>
      <c r="I406" s="5">
        <f t="shared" si="271"/>
        <v>501000</v>
      </c>
      <c r="J406" s="5">
        <f t="shared" si="271"/>
        <v>513000</v>
      </c>
    </row>
    <row r="407" spans="1:10" ht="26.25">
      <c r="A407" s="7" t="s">
        <v>80</v>
      </c>
      <c r="B407" s="4" t="s">
        <v>81</v>
      </c>
      <c r="C407" s="5"/>
      <c r="D407" s="5">
        <v>1120000</v>
      </c>
      <c r="E407" s="5"/>
      <c r="F407" s="5">
        <f t="shared" si="266"/>
        <v>1120000</v>
      </c>
      <c r="G407" s="5">
        <v>1120000</v>
      </c>
      <c r="H407" s="5">
        <v>489000</v>
      </c>
      <c r="I407" s="5">
        <v>501000</v>
      </c>
      <c r="J407" s="5">
        <v>513000</v>
      </c>
    </row>
    <row r="408" spans="1:10" ht="12.75">
      <c r="A408" s="7" t="s">
        <v>313</v>
      </c>
      <c r="B408" s="4" t="s">
        <v>314</v>
      </c>
      <c r="C408" s="5">
        <f>C409+C421+C433+C459</f>
        <v>0</v>
      </c>
      <c r="D408" s="5">
        <f>D409+D421+D433+D459</f>
        <v>221610000</v>
      </c>
      <c r="E408" s="5">
        <f aca="true" t="shared" si="272" ref="E408:J408">E409+E421+E433+E459</f>
        <v>0</v>
      </c>
      <c r="F408" s="5">
        <f>F409+F421+F433+F459</f>
        <v>221610000</v>
      </c>
      <c r="G408" s="5">
        <f t="shared" si="272"/>
        <v>221610000</v>
      </c>
      <c r="H408" s="5">
        <f t="shared" si="272"/>
        <v>233925000</v>
      </c>
      <c r="I408" s="5">
        <f t="shared" si="272"/>
        <v>240249000</v>
      </c>
      <c r="J408" s="5">
        <f t="shared" si="272"/>
        <v>246260000</v>
      </c>
    </row>
    <row r="409" spans="1:10" ht="12.75">
      <c r="A409" s="7" t="s">
        <v>315</v>
      </c>
      <c r="B409" s="4" t="s">
        <v>316</v>
      </c>
      <c r="C409" s="5">
        <f>C410</f>
        <v>0</v>
      </c>
      <c r="D409" s="5">
        <f aca="true" t="shared" si="273" ref="D409:J409">D410</f>
        <v>14260000</v>
      </c>
      <c r="E409" s="5">
        <f t="shared" si="273"/>
        <v>0</v>
      </c>
      <c r="F409" s="5">
        <f t="shared" si="273"/>
        <v>14260000</v>
      </c>
      <c r="G409" s="5">
        <f t="shared" si="273"/>
        <v>14260000</v>
      </c>
      <c r="H409" s="5">
        <f t="shared" si="273"/>
        <v>14024000</v>
      </c>
      <c r="I409" s="5">
        <f t="shared" si="273"/>
        <v>14409000</v>
      </c>
      <c r="J409" s="5">
        <f t="shared" si="273"/>
        <v>14771000</v>
      </c>
    </row>
    <row r="410" spans="1:10" ht="12.75">
      <c r="A410" s="7" t="s">
        <v>221</v>
      </c>
      <c r="B410" s="4" t="s">
        <v>222</v>
      </c>
      <c r="C410" s="5">
        <f>C411+C412</f>
        <v>0</v>
      </c>
      <c r="D410" s="5">
        <f>D411+D412+D416</f>
        <v>14260000</v>
      </c>
      <c r="E410" s="5">
        <f aca="true" t="shared" si="274" ref="E410:J410">E411+E412+E416</f>
        <v>0</v>
      </c>
      <c r="F410" s="5">
        <f>F411+F412+F416</f>
        <v>14260000</v>
      </c>
      <c r="G410" s="5">
        <f t="shared" si="274"/>
        <v>14260000</v>
      </c>
      <c r="H410" s="5">
        <f t="shared" si="274"/>
        <v>14024000</v>
      </c>
      <c r="I410" s="5">
        <f t="shared" si="274"/>
        <v>14409000</v>
      </c>
      <c r="J410" s="5">
        <f t="shared" si="274"/>
        <v>14771000</v>
      </c>
    </row>
    <row r="411" spans="1:10" ht="26.25">
      <c r="A411" s="7" t="s">
        <v>80</v>
      </c>
      <c r="B411" s="4" t="s">
        <v>81</v>
      </c>
      <c r="C411" s="5"/>
      <c r="D411" s="5">
        <v>1820000</v>
      </c>
      <c r="E411" s="5"/>
      <c r="F411" s="5">
        <f t="shared" si="266"/>
        <v>1820000</v>
      </c>
      <c r="G411" s="5">
        <v>1820000</v>
      </c>
      <c r="H411" s="5">
        <v>1844000</v>
      </c>
      <c r="I411" s="5">
        <v>1902000</v>
      </c>
      <c r="J411" s="5">
        <v>1949000</v>
      </c>
    </row>
    <row r="412" spans="1:10" ht="12.75">
      <c r="A412" s="7" t="s">
        <v>248</v>
      </c>
      <c r="B412" s="4" t="s">
        <v>249</v>
      </c>
      <c r="C412" s="5">
        <f>C413</f>
        <v>0</v>
      </c>
      <c r="D412" s="5">
        <f aca="true" t="shared" si="275" ref="D412:J412">D413</f>
        <v>12084000</v>
      </c>
      <c r="E412" s="5">
        <f t="shared" si="275"/>
        <v>0</v>
      </c>
      <c r="F412" s="5">
        <f t="shared" si="275"/>
        <v>12084000</v>
      </c>
      <c r="G412" s="5">
        <f t="shared" si="275"/>
        <v>12084000</v>
      </c>
      <c r="H412" s="5">
        <f t="shared" si="275"/>
        <v>11935000</v>
      </c>
      <c r="I412" s="5">
        <f t="shared" si="275"/>
        <v>12256000</v>
      </c>
      <c r="J412" s="5">
        <f t="shared" si="275"/>
        <v>12564000</v>
      </c>
    </row>
    <row r="413" spans="1:10" ht="12.75">
      <c r="A413" s="7" t="s">
        <v>250</v>
      </c>
      <c r="B413" s="4" t="s">
        <v>251</v>
      </c>
      <c r="C413" s="5">
        <f>C414+C415</f>
        <v>0</v>
      </c>
      <c r="D413" s="5">
        <f>D414+D415</f>
        <v>12084000</v>
      </c>
      <c r="E413" s="5">
        <f aca="true" t="shared" si="276" ref="E413:J413">E414+E415</f>
        <v>0</v>
      </c>
      <c r="F413" s="5">
        <f>F414+F415</f>
        <v>12084000</v>
      </c>
      <c r="G413" s="5">
        <f t="shared" si="276"/>
        <v>12084000</v>
      </c>
      <c r="H413" s="5">
        <f t="shared" si="276"/>
        <v>11935000</v>
      </c>
      <c r="I413" s="5">
        <f t="shared" si="276"/>
        <v>12256000</v>
      </c>
      <c r="J413" s="5">
        <f t="shared" si="276"/>
        <v>12564000</v>
      </c>
    </row>
    <row r="414" spans="1:10" ht="12.75">
      <c r="A414" s="7" t="s">
        <v>252</v>
      </c>
      <c r="B414" s="4" t="s">
        <v>253</v>
      </c>
      <c r="C414" s="5"/>
      <c r="D414" s="5">
        <v>2661000</v>
      </c>
      <c r="E414" s="5"/>
      <c r="F414" s="5">
        <f t="shared" si="266"/>
        <v>2661000</v>
      </c>
      <c r="G414" s="5">
        <v>2661000</v>
      </c>
      <c r="H414" s="5">
        <v>2438000</v>
      </c>
      <c r="I414" s="5">
        <v>2503000</v>
      </c>
      <c r="J414" s="5">
        <v>2567000</v>
      </c>
    </row>
    <row r="415" spans="1:10" ht="12.75">
      <c r="A415" s="7" t="s">
        <v>254</v>
      </c>
      <c r="B415" s="4" t="s">
        <v>255</v>
      </c>
      <c r="C415" s="5"/>
      <c r="D415" s="5">
        <v>9423000</v>
      </c>
      <c r="E415" s="5"/>
      <c r="F415" s="5">
        <f t="shared" si="266"/>
        <v>9423000</v>
      </c>
      <c r="G415" s="5">
        <v>9423000</v>
      </c>
      <c r="H415" s="5">
        <v>9497000</v>
      </c>
      <c r="I415" s="5">
        <v>9753000</v>
      </c>
      <c r="J415" s="5">
        <v>9997000</v>
      </c>
    </row>
    <row r="416" spans="1:10" ht="26.25">
      <c r="A416" s="7" t="s">
        <v>82</v>
      </c>
      <c r="B416" s="4" t="s">
        <v>83</v>
      </c>
      <c r="C416" s="5">
        <f>C417</f>
        <v>0</v>
      </c>
      <c r="D416" s="5">
        <f aca="true" t="shared" si="277" ref="D416:J416">D417</f>
        <v>356000</v>
      </c>
      <c r="E416" s="5">
        <f t="shared" si="277"/>
        <v>0</v>
      </c>
      <c r="F416" s="5">
        <f t="shared" si="277"/>
        <v>356000</v>
      </c>
      <c r="G416" s="5">
        <f t="shared" si="277"/>
        <v>356000</v>
      </c>
      <c r="H416" s="5">
        <f t="shared" si="277"/>
        <v>245000</v>
      </c>
      <c r="I416" s="5">
        <f t="shared" si="277"/>
        <v>251000</v>
      </c>
      <c r="J416" s="5">
        <f t="shared" si="277"/>
        <v>258000</v>
      </c>
    </row>
    <row r="417" spans="1:10" ht="12.75">
      <c r="A417" s="7" t="s">
        <v>84</v>
      </c>
      <c r="B417" s="4" t="s">
        <v>85</v>
      </c>
      <c r="C417" s="5"/>
      <c r="D417" s="5">
        <v>356000</v>
      </c>
      <c r="E417" s="5"/>
      <c r="F417" s="5">
        <f t="shared" si="266"/>
        <v>356000</v>
      </c>
      <c r="G417" s="5">
        <v>356000</v>
      </c>
      <c r="H417" s="5">
        <v>245000</v>
      </c>
      <c r="I417" s="5">
        <v>251000</v>
      </c>
      <c r="J417" s="5">
        <v>258000</v>
      </c>
    </row>
    <row r="418" spans="1:10" ht="12.75">
      <c r="A418" s="7" t="s">
        <v>516</v>
      </c>
      <c r="B418" s="4" t="s">
        <v>519</v>
      </c>
      <c r="C418" s="5"/>
      <c r="D418" s="5">
        <f aca="true" t="shared" si="278" ref="D418:J418">D419</f>
        <v>4947000</v>
      </c>
      <c r="E418" s="5">
        <f t="shared" si="278"/>
        <v>0</v>
      </c>
      <c r="F418" s="5">
        <f t="shared" si="278"/>
        <v>4947000</v>
      </c>
      <c r="G418" s="5">
        <f t="shared" si="278"/>
        <v>4947000</v>
      </c>
      <c r="H418" s="5">
        <f t="shared" si="278"/>
        <v>4527000</v>
      </c>
      <c r="I418" s="5">
        <f t="shared" si="278"/>
        <v>4656000</v>
      </c>
      <c r="J418" s="5">
        <f t="shared" si="278"/>
        <v>4774000</v>
      </c>
    </row>
    <row r="419" spans="1:10" ht="12.75">
      <c r="A419" s="7" t="s">
        <v>517</v>
      </c>
      <c r="B419" s="4" t="s">
        <v>520</v>
      </c>
      <c r="C419" s="5"/>
      <c r="D419" s="5">
        <v>4947000</v>
      </c>
      <c r="E419" s="5"/>
      <c r="F419" s="5">
        <f t="shared" si="266"/>
        <v>4947000</v>
      </c>
      <c r="G419" s="5">
        <v>4947000</v>
      </c>
      <c r="H419" s="5">
        <v>4527000</v>
      </c>
      <c r="I419" s="5">
        <v>4656000</v>
      </c>
      <c r="J419" s="5">
        <v>4774000</v>
      </c>
    </row>
    <row r="420" spans="1:10" ht="12.75">
      <c r="A420" s="7" t="s">
        <v>518</v>
      </c>
      <c r="B420" s="4" t="s">
        <v>521</v>
      </c>
      <c r="C420" s="5"/>
      <c r="D420" s="5">
        <v>9313000</v>
      </c>
      <c r="E420" s="5"/>
      <c r="F420" s="5">
        <f t="shared" si="266"/>
        <v>9313000</v>
      </c>
      <c r="G420" s="5">
        <v>9313000</v>
      </c>
      <c r="H420" s="5">
        <v>9497000</v>
      </c>
      <c r="I420" s="5">
        <v>9753000</v>
      </c>
      <c r="J420" s="5">
        <v>9997000</v>
      </c>
    </row>
    <row r="421" spans="1:10" ht="12.75">
      <c r="A421" s="7" t="s">
        <v>317</v>
      </c>
      <c r="B421" s="4" t="s">
        <v>318</v>
      </c>
      <c r="C421" s="5">
        <f aca="true" t="shared" si="279" ref="C421:J423">C422</f>
        <v>0</v>
      </c>
      <c r="D421" s="5">
        <f t="shared" si="279"/>
        <v>4129000</v>
      </c>
      <c r="E421" s="5">
        <f t="shared" si="279"/>
        <v>0</v>
      </c>
      <c r="F421" s="5">
        <f t="shared" si="279"/>
        <v>4129000</v>
      </c>
      <c r="G421" s="5">
        <f t="shared" si="279"/>
        <v>4129000</v>
      </c>
      <c r="H421" s="5">
        <f t="shared" si="279"/>
        <v>3096000</v>
      </c>
      <c r="I421" s="5">
        <f t="shared" si="279"/>
        <v>3180000</v>
      </c>
      <c r="J421" s="5">
        <f t="shared" si="279"/>
        <v>3259000</v>
      </c>
    </row>
    <row r="422" spans="1:10" ht="12.75">
      <c r="A422" s="7" t="s">
        <v>221</v>
      </c>
      <c r="B422" s="4" t="s">
        <v>222</v>
      </c>
      <c r="C422" s="5">
        <f t="shared" si="279"/>
        <v>0</v>
      </c>
      <c r="D422" s="5">
        <f>D423+D427</f>
        <v>4129000</v>
      </c>
      <c r="E422" s="5">
        <f aca="true" t="shared" si="280" ref="E422:J422">E423+E427</f>
        <v>0</v>
      </c>
      <c r="F422" s="5">
        <f>F423+F427</f>
        <v>4129000</v>
      </c>
      <c r="G422" s="5">
        <f t="shared" si="280"/>
        <v>4129000</v>
      </c>
      <c r="H422" s="5">
        <f t="shared" si="280"/>
        <v>3096000</v>
      </c>
      <c r="I422" s="5">
        <f t="shared" si="280"/>
        <v>3180000</v>
      </c>
      <c r="J422" s="5">
        <f t="shared" si="280"/>
        <v>3259000</v>
      </c>
    </row>
    <row r="423" spans="1:10" ht="26.25">
      <c r="A423" s="7" t="s">
        <v>232</v>
      </c>
      <c r="B423" s="4" t="s">
        <v>233</v>
      </c>
      <c r="C423" s="5">
        <f t="shared" si="279"/>
        <v>0</v>
      </c>
      <c r="D423" s="5">
        <f t="shared" si="279"/>
        <v>4129000</v>
      </c>
      <c r="E423" s="5">
        <f t="shared" si="279"/>
        <v>0</v>
      </c>
      <c r="F423" s="5">
        <f t="shared" si="279"/>
        <v>4129000</v>
      </c>
      <c r="G423" s="5">
        <f t="shared" si="279"/>
        <v>4129000</v>
      </c>
      <c r="H423" s="5">
        <f t="shared" si="279"/>
        <v>2988000</v>
      </c>
      <c r="I423" s="5">
        <f t="shared" si="279"/>
        <v>3069000</v>
      </c>
      <c r="J423" s="5">
        <f t="shared" si="279"/>
        <v>3145000</v>
      </c>
    </row>
    <row r="424" spans="1:10" ht="39">
      <c r="A424" s="7" t="s">
        <v>234</v>
      </c>
      <c r="B424" s="4" t="s">
        <v>235</v>
      </c>
      <c r="C424" s="5">
        <f>C425+C426</f>
        <v>0</v>
      </c>
      <c r="D424" s="5">
        <f aca="true" t="shared" si="281" ref="D424:J424">D425+D426</f>
        <v>4129000</v>
      </c>
      <c r="E424" s="5">
        <f t="shared" si="281"/>
        <v>0</v>
      </c>
      <c r="F424" s="5">
        <f t="shared" si="281"/>
        <v>4129000</v>
      </c>
      <c r="G424" s="5">
        <f t="shared" si="281"/>
        <v>4129000</v>
      </c>
      <c r="H424" s="5">
        <f t="shared" si="281"/>
        <v>2988000</v>
      </c>
      <c r="I424" s="5">
        <f t="shared" si="281"/>
        <v>3069000</v>
      </c>
      <c r="J424" s="5">
        <f t="shared" si="281"/>
        <v>3145000</v>
      </c>
    </row>
    <row r="425" spans="1:10" ht="12.75">
      <c r="A425" s="7" t="s">
        <v>236</v>
      </c>
      <c r="B425" s="4" t="s">
        <v>237</v>
      </c>
      <c r="C425" s="5"/>
      <c r="D425" s="5"/>
      <c r="E425" s="5"/>
      <c r="F425" s="5">
        <f t="shared" si="266"/>
        <v>0</v>
      </c>
      <c r="G425" s="5"/>
      <c r="H425" s="5"/>
      <c r="I425" s="5"/>
      <c r="J425" s="5"/>
    </row>
    <row r="426" spans="1:10" ht="26.25">
      <c r="A426" s="7" t="s">
        <v>240</v>
      </c>
      <c r="B426" s="4" t="s">
        <v>241</v>
      </c>
      <c r="C426" s="5"/>
      <c r="D426" s="5">
        <v>4129000</v>
      </c>
      <c r="E426" s="5"/>
      <c r="F426" s="5">
        <f t="shared" si="266"/>
        <v>4129000</v>
      </c>
      <c r="G426" s="5">
        <v>4129000</v>
      </c>
      <c r="H426" s="5">
        <v>2988000</v>
      </c>
      <c r="I426" s="5">
        <v>3069000</v>
      </c>
      <c r="J426" s="5">
        <v>3145000</v>
      </c>
    </row>
    <row r="427" spans="1:10" ht="26.25">
      <c r="A427" s="7" t="s">
        <v>82</v>
      </c>
      <c r="B427" s="4" t="s">
        <v>83</v>
      </c>
      <c r="C427" s="5">
        <f>C428+C433+C434+C435</f>
        <v>0</v>
      </c>
      <c r="D427" s="5">
        <f aca="true" t="shared" si="282" ref="D427:J427">D428</f>
        <v>0</v>
      </c>
      <c r="E427" s="5">
        <f t="shared" si="282"/>
        <v>0</v>
      </c>
      <c r="F427" s="5">
        <f t="shared" si="266"/>
        <v>0</v>
      </c>
      <c r="G427" s="5">
        <f t="shared" si="282"/>
        <v>0</v>
      </c>
      <c r="H427" s="5">
        <f t="shared" si="282"/>
        <v>108000</v>
      </c>
      <c r="I427" s="5">
        <f t="shared" si="282"/>
        <v>111000</v>
      </c>
      <c r="J427" s="5">
        <f t="shared" si="282"/>
        <v>114000</v>
      </c>
    </row>
    <row r="428" spans="1:10" ht="12.75">
      <c r="A428" s="7" t="s">
        <v>256</v>
      </c>
      <c r="B428" s="4" t="s">
        <v>257</v>
      </c>
      <c r="C428" s="5"/>
      <c r="D428" s="5"/>
      <c r="E428" s="5"/>
      <c r="F428" s="5">
        <f t="shared" si="266"/>
        <v>0</v>
      </c>
      <c r="G428" s="5"/>
      <c r="H428" s="5">
        <v>108000</v>
      </c>
      <c r="I428" s="5">
        <v>111000</v>
      </c>
      <c r="J428" s="5">
        <v>114000</v>
      </c>
    </row>
    <row r="429" spans="1:10" ht="12.75">
      <c r="A429" s="7" t="s">
        <v>515</v>
      </c>
      <c r="B429" s="4" t="s">
        <v>487</v>
      </c>
      <c r="C429" s="5"/>
      <c r="D429" s="5">
        <f aca="true" t="shared" si="283" ref="D429:J429">D430</f>
        <v>4129000</v>
      </c>
      <c r="E429" s="5">
        <f t="shared" si="283"/>
        <v>0</v>
      </c>
      <c r="F429" s="5">
        <f t="shared" si="283"/>
        <v>4129000</v>
      </c>
      <c r="G429" s="5">
        <f t="shared" si="283"/>
        <v>4129000</v>
      </c>
      <c r="H429" s="5">
        <f t="shared" si="283"/>
        <v>2988000</v>
      </c>
      <c r="I429" s="5">
        <f t="shared" si="283"/>
        <v>3069000</v>
      </c>
      <c r="J429" s="5">
        <f t="shared" si="283"/>
        <v>3145000</v>
      </c>
    </row>
    <row r="430" spans="1:10" ht="12.75">
      <c r="A430" s="7" t="s">
        <v>484</v>
      </c>
      <c r="B430" s="4" t="s">
        <v>488</v>
      </c>
      <c r="C430" s="5"/>
      <c r="D430" s="5">
        <v>4129000</v>
      </c>
      <c r="E430" s="5"/>
      <c r="F430" s="5">
        <f t="shared" si="266"/>
        <v>4129000</v>
      </c>
      <c r="G430" s="5">
        <v>4129000</v>
      </c>
      <c r="H430" s="5">
        <v>2988000</v>
      </c>
      <c r="I430" s="5">
        <v>3069000</v>
      </c>
      <c r="J430" s="5">
        <v>3145000</v>
      </c>
    </row>
    <row r="431" spans="1:10" ht="12.75">
      <c r="A431" s="7" t="s">
        <v>485</v>
      </c>
      <c r="B431" s="4" t="s">
        <v>489</v>
      </c>
      <c r="C431" s="5"/>
      <c r="D431" s="5">
        <f>D432</f>
        <v>0</v>
      </c>
      <c r="E431" s="5"/>
      <c r="F431" s="5">
        <f t="shared" si="266"/>
        <v>0</v>
      </c>
      <c r="G431" s="5">
        <f>G432</f>
        <v>0</v>
      </c>
      <c r="H431" s="5">
        <f>H432</f>
        <v>108000</v>
      </c>
      <c r="I431" s="5">
        <f>I432</f>
        <v>111000</v>
      </c>
      <c r="J431" s="5">
        <f>J432</f>
        <v>114000</v>
      </c>
    </row>
    <row r="432" spans="1:10" ht="12.75">
      <c r="A432" s="7" t="s">
        <v>486</v>
      </c>
      <c r="B432" s="4" t="s">
        <v>490</v>
      </c>
      <c r="C432" s="5"/>
      <c r="D432" s="5"/>
      <c r="E432" s="5"/>
      <c r="F432" s="5">
        <f t="shared" si="266"/>
        <v>0</v>
      </c>
      <c r="G432" s="5"/>
      <c r="H432" s="5">
        <v>108000</v>
      </c>
      <c r="I432" s="5">
        <v>111000</v>
      </c>
      <c r="J432" s="5">
        <v>114000</v>
      </c>
    </row>
    <row r="433" spans="1:10" ht="12.75">
      <c r="A433" s="7" t="s">
        <v>319</v>
      </c>
      <c r="B433" s="4" t="s">
        <v>320</v>
      </c>
      <c r="C433" s="5">
        <f>C434</f>
        <v>0</v>
      </c>
      <c r="D433" s="5">
        <f aca="true" t="shared" si="284" ref="D433:J433">D434</f>
        <v>63721000</v>
      </c>
      <c r="E433" s="5">
        <f t="shared" si="284"/>
        <v>0</v>
      </c>
      <c r="F433" s="5">
        <f t="shared" si="284"/>
        <v>63721000</v>
      </c>
      <c r="G433" s="5">
        <f t="shared" si="284"/>
        <v>63721000</v>
      </c>
      <c r="H433" s="5">
        <f t="shared" si="284"/>
        <v>77460000</v>
      </c>
      <c r="I433" s="5">
        <f t="shared" si="284"/>
        <v>79560000</v>
      </c>
      <c r="J433" s="5">
        <f t="shared" si="284"/>
        <v>81547000</v>
      </c>
    </row>
    <row r="434" spans="1:10" ht="12.75">
      <c r="A434" s="7" t="s">
        <v>221</v>
      </c>
      <c r="B434" s="4" t="s">
        <v>222</v>
      </c>
      <c r="C434" s="5">
        <f>C435+C436+C437+C441+C446</f>
        <v>0</v>
      </c>
      <c r="D434" s="5">
        <f>D435+D436+D437+D441+D446</f>
        <v>63721000</v>
      </c>
      <c r="E434" s="5">
        <f aca="true" t="shared" si="285" ref="E434:J434">E435+E436+E437+E441+E446</f>
        <v>0</v>
      </c>
      <c r="F434" s="5">
        <f>F435+F436+F437+F441+F446</f>
        <v>63721000</v>
      </c>
      <c r="G434" s="5">
        <f t="shared" si="285"/>
        <v>63721000</v>
      </c>
      <c r="H434" s="5">
        <f t="shared" si="285"/>
        <v>77460000</v>
      </c>
      <c r="I434" s="5">
        <f t="shared" si="285"/>
        <v>79560000</v>
      </c>
      <c r="J434" s="5">
        <f t="shared" si="285"/>
        <v>81547000</v>
      </c>
    </row>
    <row r="435" spans="1:10" ht="12.75">
      <c r="A435" s="7" t="s">
        <v>78</v>
      </c>
      <c r="B435" s="4" t="s">
        <v>79</v>
      </c>
      <c r="C435" s="5"/>
      <c r="D435" s="5">
        <v>3995000</v>
      </c>
      <c r="E435" s="5"/>
      <c r="F435" s="5">
        <f t="shared" si="266"/>
        <v>3995000</v>
      </c>
      <c r="G435" s="5">
        <v>3995000</v>
      </c>
      <c r="H435" s="5">
        <v>4346000</v>
      </c>
      <c r="I435" s="5">
        <v>4465000</v>
      </c>
      <c r="J435" s="5">
        <v>4575000</v>
      </c>
    </row>
    <row r="436" spans="1:10" ht="26.25">
      <c r="A436" s="7" t="s">
        <v>80</v>
      </c>
      <c r="B436" s="4" t="s">
        <v>81</v>
      </c>
      <c r="C436" s="5"/>
      <c r="D436" s="5">
        <v>3484000</v>
      </c>
      <c r="E436" s="5"/>
      <c r="F436" s="5">
        <f t="shared" si="266"/>
        <v>3484000</v>
      </c>
      <c r="G436" s="5">
        <v>3484000</v>
      </c>
      <c r="H436" s="5">
        <v>1874000</v>
      </c>
      <c r="I436" s="5">
        <v>1929000</v>
      </c>
      <c r="J436" s="5">
        <v>1977000</v>
      </c>
    </row>
    <row r="437" spans="1:10" ht="26.25">
      <c r="A437" s="7" t="s">
        <v>232</v>
      </c>
      <c r="B437" s="4" t="s">
        <v>233</v>
      </c>
      <c r="C437" s="5">
        <f aca="true" t="shared" si="286" ref="C437:J438">C438</f>
        <v>0</v>
      </c>
      <c r="D437" s="5">
        <f t="shared" si="286"/>
        <v>36122000</v>
      </c>
      <c r="E437" s="5">
        <f t="shared" si="286"/>
        <v>0</v>
      </c>
      <c r="F437" s="5">
        <f t="shared" si="286"/>
        <v>36122000</v>
      </c>
      <c r="G437" s="5">
        <f t="shared" si="286"/>
        <v>36122000</v>
      </c>
      <c r="H437" s="5">
        <f t="shared" si="286"/>
        <v>49897000</v>
      </c>
      <c r="I437" s="5">
        <f t="shared" si="286"/>
        <v>51245000</v>
      </c>
      <c r="J437" s="5">
        <f t="shared" si="286"/>
        <v>52527000</v>
      </c>
    </row>
    <row r="438" spans="1:10" ht="39">
      <c r="A438" s="7" t="s">
        <v>234</v>
      </c>
      <c r="B438" s="4" t="s">
        <v>235</v>
      </c>
      <c r="C438" s="5">
        <f t="shared" si="286"/>
        <v>0</v>
      </c>
      <c r="D438" s="5">
        <f t="shared" si="286"/>
        <v>36122000</v>
      </c>
      <c r="E438" s="5">
        <f t="shared" si="286"/>
        <v>0</v>
      </c>
      <c r="F438" s="5">
        <f t="shared" si="286"/>
        <v>36122000</v>
      </c>
      <c r="G438" s="5">
        <f t="shared" si="286"/>
        <v>36122000</v>
      </c>
      <c r="H438" s="5">
        <f t="shared" si="286"/>
        <v>49897000</v>
      </c>
      <c r="I438" s="5">
        <f t="shared" si="286"/>
        <v>51245000</v>
      </c>
      <c r="J438" s="5">
        <f t="shared" si="286"/>
        <v>52527000</v>
      </c>
    </row>
    <row r="439" spans="1:10" ht="12.75">
      <c r="A439" s="7" t="s">
        <v>435</v>
      </c>
      <c r="B439" s="4" t="s">
        <v>237</v>
      </c>
      <c r="C439" s="5"/>
      <c r="D439" s="5">
        <v>36122000</v>
      </c>
      <c r="E439" s="5"/>
      <c r="F439" s="5">
        <f t="shared" si="266"/>
        <v>36122000</v>
      </c>
      <c r="G439" s="5">
        <v>36122000</v>
      </c>
      <c r="H439" s="5">
        <v>49897000</v>
      </c>
      <c r="I439" s="5">
        <v>51245000</v>
      </c>
      <c r="J439" s="5">
        <v>52527000</v>
      </c>
    </row>
    <row r="440" spans="1:10" ht="12.75">
      <c r="A440" s="7" t="s">
        <v>436</v>
      </c>
      <c r="B440" s="20">
        <v>510101</v>
      </c>
      <c r="C440" s="5"/>
      <c r="D440" s="5"/>
      <c r="E440" s="5"/>
      <c r="F440" s="5">
        <f t="shared" si="266"/>
        <v>0</v>
      </c>
      <c r="G440" s="5"/>
      <c r="H440" s="5"/>
      <c r="I440" s="5"/>
      <c r="J440" s="5"/>
    </row>
    <row r="441" spans="1:10" ht="26.25">
      <c r="A441" s="7" t="s">
        <v>82</v>
      </c>
      <c r="B441" s="4" t="s">
        <v>83</v>
      </c>
      <c r="C441" s="5">
        <f>C442+C443+C444+C445</f>
        <v>0</v>
      </c>
      <c r="D441" s="5">
        <f aca="true" t="shared" si="287" ref="D441:J441">D442+D443+D444+D445</f>
        <v>20118000</v>
      </c>
      <c r="E441" s="5">
        <f t="shared" si="287"/>
        <v>0</v>
      </c>
      <c r="F441" s="5">
        <f t="shared" si="287"/>
        <v>20118000</v>
      </c>
      <c r="G441" s="5">
        <f t="shared" si="287"/>
        <v>20118000</v>
      </c>
      <c r="H441" s="5">
        <f t="shared" si="287"/>
        <v>21341000</v>
      </c>
      <c r="I441" s="5">
        <f t="shared" si="287"/>
        <v>21919000</v>
      </c>
      <c r="J441" s="5">
        <f t="shared" si="287"/>
        <v>22466000</v>
      </c>
    </row>
    <row r="442" spans="1:10" ht="12.75">
      <c r="A442" s="7" t="s">
        <v>256</v>
      </c>
      <c r="B442" s="4" t="s">
        <v>257</v>
      </c>
      <c r="C442" s="5"/>
      <c r="D442" s="5">
        <v>1370000</v>
      </c>
      <c r="E442" s="5"/>
      <c r="F442" s="5">
        <f t="shared" si="266"/>
        <v>1370000</v>
      </c>
      <c r="G442" s="5">
        <v>1370000</v>
      </c>
      <c r="H442" s="5">
        <v>1153000</v>
      </c>
      <c r="I442" s="5">
        <v>1185000</v>
      </c>
      <c r="J442" s="5">
        <v>1214000</v>
      </c>
    </row>
    <row r="443" spans="1:10" ht="12.75">
      <c r="A443" s="7" t="s">
        <v>258</v>
      </c>
      <c r="B443" s="4" t="s">
        <v>259</v>
      </c>
      <c r="C443" s="5"/>
      <c r="D443" s="5">
        <v>600000</v>
      </c>
      <c r="E443" s="5"/>
      <c r="F443" s="5">
        <f t="shared" si="266"/>
        <v>600000</v>
      </c>
      <c r="G443" s="5">
        <v>600000</v>
      </c>
      <c r="H443" s="5">
        <v>650000</v>
      </c>
      <c r="I443" s="5">
        <v>667000</v>
      </c>
      <c r="J443" s="5">
        <v>684000</v>
      </c>
    </row>
    <row r="444" spans="1:10" ht="12.75">
      <c r="A444" s="7" t="s">
        <v>260</v>
      </c>
      <c r="B444" s="4" t="s">
        <v>261</v>
      </c>
      <c r="C444" s="5"/>
      <c r="D444" s="5">
        <v>18138000</v>
      </c>
      <c r="E444" s="5"/>
      <c r="F444" s="5">
        <f t="shared" si="266"/>
        <v>18138000</v>
      </c>
      <c r="G444" s="5">
        <v>18138000</v>
      </c>
      <c r="H444" s="5">
        <v>19532000</v>
      </c>
      <c r="I444" s="5">
        <v>20060000</v>
      </c>
      <c r="J444" s="5">
        <v>20561000</v>
      </c>
    </row>
    <row r="445" spans="1:10" ht="12.75">
      <c r="A445" s="7" t="s">
        <v>86</v>
      </c>
      <c r="B445" s="4" t="s">
        <v>87</v>
      </c>
      <c r="C445" s="5"/>
      <c r="D445" s="5">
        <v>10000</v>
      </c>
      <c r="E445" s="5"/>
      <c r="F445" s="5">
        <f t="shared" si="266"/>
        <v>10000</v>
      </c>
      <c r="G445" s="5">
        <v>10000</v>
      </c>
      <c r="H445" s="5">
        <v>6000</v>
      </c>
      <c r="I445" s="5">
        <v>7000</v>
      </c>
      <c r="J445" s="5">
        <v>7000</v>
      </c>
    </row>
    <row r="446" spans="1:10" ht="12.75">
      <c r="A446" s="7" t="s">
        <v>262</v>
      </c>
      <c r="B446" s="4" t="s">
        <v>263</v>
      </c>
      <c r="C446" s="5">
        <f aca="true" t="shared" si="288" ref="C446:J448">C447</f>
        <v>0</v>
      </c>
      <c r="D446" s="5">
        <f t="shared" si="288"/>
        <v>2000</v>
      </c>
      <c r="E446" s="5">
        <f t="shared" si="288"/>
        <v>0</v>
      </c>
      <c r="F446" s="5">
        <f t="shared" si="288"/>
        <v>2000</v>
      </c>
      <c r="G446" s="5">
        <f t="shared" si="288"/>
        <v>2000</v>
      </c>
      <c r="H446" s="5">
        <f t="shared" si="288"/>
        <v>2000</v>
      </c>
      <c r="I446" s="5">
        <f t="shared" si="288"/>
        <v>2000</v>
      </c>
      <c r="J446" s="5">
        <f t="shared" si="288"/>
        <v>2000</v>
      </c>
    </row>
    <row r="447" spans="1:10" ht="12.75">
      <c r="A447" s="7" t="s">
        <v>264</v>
      </c>
      <c r="B447" s="4" t="s">
        <v>265</v>
      </c>
      <c r="C447" s="5">
        <f t="shared" si="288"/>
        <v>0</v>
      </c>
      <c r="D447" s="5">
        <f t="shared" si="288"/>
        <v>2000</v>
      </c>
      <c r="E447" s="5">
        <f t="shared" si="288"/>
        <v>0</v>
      </c>
      <c r="F447" s="5">
        <f t="shared" si="288"/>
        <v>2000</v>
      </c>
      <c r="G447" s="5">
        <f t="shared" si="288"/>
        <v>2000</v>
      </c>
      <c r="H447" s="5">
        <f t="shared" si="288"/>
        <v>2000</v>
      </c>
      <c r="I447" s="5">
        <f t="shared" si="288"/>
        <v>2000</v>
      </c>
      <c r="J447" s="5">
        <f t="shared" si="288"/>
        <v>2000</v>
      </c>
    </row>
    <row r="448" spans="1:10" ht="12.75">
      <c r="A448" s="7" t="s">
        <v>270</v>
      </c>
      <c r="B448" s="4" t="s">
        <v>271</v>
      </c>
      <c r="C448" s="5">
        <f t="shared" si="288"/>
        <v>0</v>
      </c>
      <c r="D448" s="5">
        <f t="shared" si="288"/>
        <v>2000</v>
      </c>
      <c r="E448" s="5">
        <f t="shared" si="288"/>
        <v>0</v>
      </c>
      <c r="F448" s="5">
        <f t="shared" si="288"/>
        <v>2000</v>
      </c>
      <c r="G448" s="5">
        <f t="shared" si="288"/>
        <v>2000</v>
      </c>
      <c r="H448" s="5">
        <f t="shared" si="288"/>
        <v>2000</v>
      </c>
      <c r="I448" s="5">
        <f t="shared" si="288"/>
        <v>2000</v>
      </c>
      <c r="J448" s="5">
        <f t="shared" si="288"/>
        <v>2000</v>
      </c>
    </row>
    <row r="449" spans="1:10" ht="12.75">
      <c r="A449" s="7" t="s">
        <v>272</v>
      </c>
      <c r="B449" s="4" t="s">
        <v>273</v>
      </c>
      <c r="C449" s="5"/>
      <c r="D449" s="5">
        <v>2000</v>
      </c>
      <c r="E449" s="5"/>
      <c r="F449" s="5">
        <f t="shared" si="266"/>
        <v>2000</v>
      </c>
      <c r="G449" s="5">
        <v>2000</v>
      </c>
      <c r="H449" s="5">
        <v>2000</v>
      </c>
      <c r="I449" s="5">
        <v>2000</v>
      </c>
      <c r="J449" s="5">
        <v>2000</v>
      </c>
    </row>
    <row r="450" spans="1:10" ht="12.75">
      <c r="A450" s="7" t="s">
        <v>471</v>
      </c>
      <c r="B450" s="4" t="s">
        <v>477</v>
      </c>
      <c r="C450" s="5"/>
      <c r="D450" s="5">
        <f aca="true" t="shared" si="289" ref="D450:J450">D451+D452+D453+D454</f>
        <v>41302000</v>
      </c>
      <c r="E450" s="5">
        <f t="shared" si="289"/>
        <v>0</v>
      </c>
      <c r="F450" s="5">
        <f t="shared" si="289"/>
        <v>41302000</v>
      </c>
      <c r="G450" s="5">
        <f t="shared" si="289"/>
        <v>41302000</v>
      </c>
      <c r="H450" s="5">
        <f t="shared" si="289"/>
        <v>53887000</v>
      </c>
      <c r="I450" s="5">
        <f t="shared" si="289"/>
        <v>55346000</v>
      </c>
      <c r="J450" s="5">
        <f t="shared" si="289"/>
        <v>56729000</v>
      </c>
    </row>
    <row r="451" spans="1:10" ht="12.75">
      <c r="A451" s="7" t="s">
        <v>472</v>
      </c>
      <c r="B451" s="4" t="s">
        <v>478</v>
      </c>
      <c r="C451" s="5"/>
      <c r="D451" s="5">
        <v>6452000</v>
      </c>
      <c r="E451" s="5"/>
      <c r="F451" s="5">
        <f t="shared" si="266"/>
        <v>6452000</v>
      </c>
      <c r="G451" s="5">
        <v>6452000</v>
      </c>
      <c r="H451" s="5">
        <v>5205000</v>
      </c>
      <c r="I451" s="5">
        <v>5350000</v>
      </c>
      <c r="J451" s="5">
        <v>5482000</v>
      </c>
    </row>
    <row r="452" spans="1:10" ht="12.75">
      <c r="A452" s="7" t="s">
        <v>473</v>
      </c>
      <c r="B452" s="4" t="s">
        <v>479</v>
      </c>
      <c r="C452" s="5"/>
      <c r="D452" s="5">
        <v>9630000</v>
      </c>
      <c r="E452" s="5"/>
      <c r="F452" s="5">
        <f t="shared" si="266"/>
        <v>9630000</v>
      </c>
      <c r="G452" s="5">
        <v>9630000</v>
      </c>
      <c r="H452" s="5">
        <v>9110000</v>
      </c>
      <c r="I452" s="5">
        <v>9356000</v>
      </c>
      <c r="J452" s="5">
        <v>9590000</v>
      </c>
    </row>
    <row r="453" spans="1:10" ht="12.75">
      <c r="A453" s="7" t="s">
        <v>474</v>
      </c>
      <c r="B453" s="4" t="s">
        <v>480</v>
      </c>
      <c r="C453" s="5"/>
      <c r="D453" s="5">
        <v>23150000</v>
      </c>
      <c r="E453" s="5"/>
      <c r="F453" s="5">
        <f t="shared" si="266"/>
        <v>23150000</v>
      </c>
      <c r="G453" s="5">
        <v>23150000</v>
      </c>
      <c r="H453" s="5">
        <v>37564000</v>
      </c>
      <c r="I453" s="5">
        <v>38578000</v>
      </c>
      <c r="J453" s="5">
        <v>39543000</v>
      </c>
    </row>
    <row r="454" spans="1:10" ht="12.75">
      <c r="A454" s="7" t="s">
        <v>475</v>
      </c>
      <c r="B454" s="4" t="s">
        <v>481</v>
      </c>
      <c r="C454" s="5"/>
      <c r="D454" s="5">
        <v>2070000</v>
      </c>
      <c r="E454" s="5"/>
      <c r="F454" s="5">
        <f t="shared" si="266"/>
        <v>2070000</v>
      </c>
      <c r="G454" s="5">
        <v>2070000</v>
      </c>
      <c r="H454" s="5">
        <v>2008000</v>
      </c>
      <c r="I454" s="5">
        <v>2062000</v>
      </c>
      <c r="J454" s="5">
        <v>2114000</v>
      </c>
    </row>
    <row r="455" spans="1:10" ht="12.75">
      <c r="A455" s="7" t="s">
        <v>509</v>
      </c>
      <c r="B455" s="4" t="s">
        <v>512</v>
      </c>
      <c r="C455" s="5"/>
      <c r="D455" s="5">
        <f aca="true" t="shared" si="290" ref="D455:J455">D456</f>
        <v>1300000</v>
      </c>
      <c r="E455" s="5">
        <f t="shared" si="290"/>
        <v>0</v>
      </c>
      <c r="F455" s="5">
        <f t="shared" si="290"/>
        <v>1300000</v>
      </c>
      <c r="G455" s="5">
        <f t="shared" si="290"/>
        <v>1300000</v>
      </c>
      <c r="H455" s="5">
        <f t="shared" si="290"/>
        <v>865000</v>
      </c>
      <c r="I455" s="5">
        <f t="shared" si="290"/>
        <v>890000</v>
      </c>
      <c r="J455" s="5">
        <f t="shared" si="290"/>
        <v>912000</v>
      </c>
    </row>
    <row r="456" spans="1:10" ht="12.75">
      <c r="A456" s="7" t="s">
        <v>510</v>
      </c>
      <c r="B456" s="4" t="s">
        <v>513</v>
      </c>
      <c r="C456" s="5"/>
      <c r="D456" s="5">
        <v>1300000</v>
      </c>
      <c r="E456" s="5"/>
      <c r="F456" s="5">
        <f>D456+E456</f>
        <v>1300000</v>
      </c>
      <c r="G456" s="5">
        <v>1300000</v>
      </c>
      <c r="H456" s="5">
        <v>865000</v>
      </c>
      <c r="I456" s="5">
        <v>890000</v>
      </c>
      <c r="J456" s="5">
        <v>912000</v>
      </c>
    </row>
    <row r="457" spans="1:10" ht="12.75">
      <c r="A457" s="7" t="s">
        <v>511</v>
      </c>
      <c r="B457" s="4" t="s">
        <v>514</v>
      </c>
      <c r="C457" s="5"/>
      <c r="D457" s="5">
        <v>18738000</v>
      </c>
      <c r="E457" s="5"/>
      <c r="F457" s="5">
        <f>D457+E457</f>
        <v>18738000</v>
      </c>
      <c r="G457" s="5">
        <v>18738000</v>
      </c>
      <c r="H457" s="5">
        <v>20182000</v>
      </c>
      <c r="I457" s="5">
        <v>20727000</v>
      </c>
      <c r="J457" s="5">
        <v>21245000</v>
      </c>
    </row>
    <row r="458" spans="1:10" ht="12.75">
      <c r="A458" s="7" t="s">
        <v>476</v>
      </c>
      <c r="B458" s="4" t="s">
        <v>482</v>
      </c>
      <c r="C458" s="5"/>
      <c r="D458" s="5">
        <v>2681000</v>
      </c>
      <c r="E458" s="5"/>
      <c r="F458" s="5">
        <f>D458+E458</f>
        <v>2681000</v>
      </c>
      <c r="G458" s="5">
        <v>2681000</v>
      </c>
      <c r="H458" s="5">
        <v>2526000</v>
      </c>
      <c r="I458" s="5">
        <v>2597000</v>
      </c>
      <c r="J458" s="5">
        <v>2661000</v>
      </c>
    </row>
    <row r="459" spans="1:10" ht="39">
      <c r="A459" s="7" t="s">
        <v>345</v>
      </c>
      <c r="B459" s="4" t="s">
        <v>322</v>
      </c>
      <c r="C459" s="5">
        <f>C460</f>
        <v>0</v>
      </c>
      <c r="D459" s="5">
        <f aca="true" t="shared" si="291" ref="D459:J459">D460</f>
        <v>139500000</v>
      </c>
      <c r="E459" s="5">
        <f t="shared" si="291"/>
        <v>0</v>
      </c>
      <c r="F459" s="5">
        <f t="shared" si="291"/>
        <v>139500000</v>
      </c>
      <c r="G459" s="5">
        <f t="shared" si="291"/>
        <v>139500000</v>
      </c>
      <c r="H459" s="5">
        <f t="shared" si="291"/>
        <v>139345000</v>
      </c>
      <c r="I459" s="5">
        <f t="shared" si="291"/>
        <v>143100000</v>
      </c>
      <c r="J459" s="5">
        <f t="shared" si="291"/>
        <v>146683000</v>
      </c>
    </row>
    <row r="460" spans="1:10" ht="12.75">
      <c r="A460" s="7" t="s">
        <v>221</v>
      </c>
      <c r="B460" s="4" t="s">
        <v>222</v>
      </c>
      <c r="C460" s="5">
        <f>C461+C462+C470+C474+C466+C463</f>
        <v>0</v>
      </c>
      <c r="D460" s="5">
        <f>D461+D462+D470+D474+D466+D463</f>
        <v>139500000</v>
      </c>
      <c r="E460" s="5">
        <f aca="true" t="shared" si="292" ref="E460:J460">E461+E462+E470+E474+E466+E463</f>
        <v>0</v>
      </c>
      <c r="F460" s="5">
        <f>F461+F462+F470+F474+F466+F463</f>
        <v>139500000</v>
      </c>
      <c r="G460" s="5">
        <f t="shared" si="292"/>
        <v>139500000</v>
      </c>
      <c r="H460" s="5">
        <f t="shared" si="292"/>
        <v>139345000</v>
      </c>
      <c r="I460" s="5">
        <f t="shared" si="292"/>
        <v>143100000</v>
      </c>
      <c r="J460" s="5">
        <f t="shared" si="292"/>
        <v>146683000</v>
      </c>
    </row>
    <row r="461" spans="1:10" ht="12.75">
      <c r="A461" s="7" t="s">
        <v>78</v>
      </c>
      <c r="B461" s="4" t="s">
        <v>79</v>
      </c>
      <c r="C461" s="5"/>
      <c r="D461" s="5">
        <v>108768000</v>
      </c>
      <c r="E461" s="5"/>
      <c r="F461" s="5">
        <f>D461+E461</f>
        <v>108768000</v>
      </c>
      <c r="G461" s="5">
        <v>108768000</v>
      </c>
      <c r="H461" s="5">
        <v>110175000</v>
      </c>
      <c r="I461" s="5">
        <v>113148000</v>
      </c>
      <c r="J461" s="5">
        <v>115976000</v>
      </c>
    </row>
    <row r="462" spans="1:10" ht="26.25">
      <c r="A462" s="7" t="s">
        <v>80</v>
      </c>
      <c r="B462" s="4" t="s">
        <v>81</v>
      </c>
      <c r="C462" s="5"/>
      <c r="D462" s="5">
        <v>21500000</v>
      </c>
      <c r="E462" s="5"/>
      <c r="F462" s="5">
        <f>D462+E462</f>
        <v>21500000</v>
      </c>
      <c r="G462" s="5">
        <v>21500000</v>
      </c>
      <c r="H462" s="5">
        <v>19813000</v>
      </c>
      <c r="I462" s="5">
        <v>20345000</v>
      </c>
      <c r="J462" s="5">
        <v>20860000</v>
      </c>
    </row>
    <row r="463" spans="1:10" ht="26.25">
      <c r="A463" s="7" t="s">
        <v>232</v>
      </c>
      <c r="B463" s="4" t="s">
        <v>233</v>
      </c>
      <c r="C463" s="5">
        <f aca="true" t="shared" si="293" ref="C463:F464">C464</f>
        <v>0</v>
      </c>
      <c r="D463" s="5">
        <f t="shared" si="293"/>
        <v>0</v>
      </c>
      <c r="E463" s="5">
        <f t="shared" si="293"/>
        <v>0</v>
      </c>
      <c r="F463" s="5">
        <f t="shared" si="293"/>
        <v>0</v>
      </c>
      <c r="G463" s="5">
        <f aca="true" t="shared" si="294" ref="G463:J464">G464</f>
        <v>0</v>
      </c>
      <c r="H463" s="5">
        <f t="shared" si="294"/>
        <v>234000</v>
      </c>
      <c r="I463" s="5">
        <f t="shared" si="294"/>
        <v>240000</v>
      </c>
      <c r="J463" s="5">
        <f t="shared" si="294"/>
        <v>246000</v>
      </c>
    </row>
    <row r="464" spans="1:10" ht="39">
      <c r="A464" s="7" t="s">
        <v>403</v>
      </c>
      <c r="B464" s="4" t="s">
        <v>235</v>
      </c>
      <c r="C464" s="5">
        <f t="shared" si="293"/>
        <v>0</v>
      </c>
      <c r="D464" s="5">
        <f t="shared" si="293"/>
        <v>0</v>
      </c>
      <c r="E464" s="5">
        <f t="shared" si="293"/>
        <v>0</v>
      </c>
      <c r="F464" s="5">
        <f t="shared" si="293"/>
        <v>0</v>
      </c>
      <c r="G464" s="5">
        <f t="shared" si="294"/>
        <v>0</v>
      </c>
      <c r="H464" s="5">
        <f t="shared" si="294"/>
        <v>234000</v>
      </c>
      <c r="I464" s="5">
        <f t="shared" si="294"/>
        <v>240000</v>
      </c>
      <c r="J464" s="5">
        <f t="shared" si="294"/>
        <v>246000</v>
      </c>
    </row>
    <row r="465" spans="1:10" ht="12.75">
      <c r="A465" s="7" t="s">
        <v>428</v>
      </c>
      <c r="B465" s="20">
        <v>510101</v>
      </c>
      <c r="C465" s="5"/>
      <c r="D465" s="5"/>
      <c r="E465" s="5"/>
      <c r="F465" s="5">
        <f>D465+E465</f>
        <v>0</v>
      </c>
      <c r="G465" s="5"/>
      <c r="H465" s="5">
        <v>234000</v>
      </c>
      <c r="I465" s="5">
        <v>240000</v>
      </c>
      <c r="J465" s="5">
        <v>246000</v>
      </c>
    </row>
    <row r="466" spans="1:10" ht="12.75">
      <c r="A466" s="7" t="s">
        <v>242</v>
      </c>
      <c r="B466" s="4" t="s">
        <v>243</v>
      </c>
      <c r="C466" s="5">
        <f>C467</f>
        <v>0</v>
      </c>
      <c r="D466" s="5">
        <f aca="true" t="shared" si="295" ref="D466:J466">D467</f>
        <v>0</v>
      </c>
      <c r="E466" s="5">
        <f t="shared" si="295"/>
        <v>0</v>
      </c>
      <c r="F466" s="5">
        <f t="shared" si="295"/>
        <v>0</v>
      </c>
      <c r="G466" s="5">
        <f t="shared" si="295"/>
        <v>0</v>
      </c>
      <c r="H466" s="5">
        <f t="shared" si="295"/>
        <v>0</v>
      </c>
      <c r="I466" s="5">
        <f t="shared" si="295"/>
        <v>0</v>
      </c>
      <c r="J466" s="5">
        <f t="shared" si="295"/>
        <v>0</v>
      </c>
    </row>
    <row r="467" spans="1:10" ht="12.75">
      <c r="A467" s="7" t="s">
        <v>244</v>
      </c>
      <c r="B467" s="4" t="s">
        <v>245</v>
      </c>
      <c r="C467" s="5">
        <f>C468+C469</f>
        <v>0</v>
      </c>
      <c r="D467" s="5">
        <f>D468+D469</f>
        <v>0</v>
      </c>
      <c r="E467" s="5">
        <f aca="true" t="shared" si="296" ref="E467:J467">E468+E469</f>
        <v>0</v>
      </c>
      <c r="F467" s="5">
        <f>F468+F469</f>
        <v>0</v>
      </c>
      <c r="G467" s="5">
        <f t="shared" si="296"/>
        <v>0</v>
      </c>
      <c r="H467" s="5">
        <f t="shared" si="296"/>
        <v>0</v>
      </c>
      <c r="I467" s="5">
        <f t="shared" si="296"/>
        <v>0</v>
      </c>
      <c r="J467" s="5">
        <f t="shared" si="296"/>
        <v>0</v>
      </c>
    </row>
    <row r="468" spans="1:10" ht="12.75">
      <c r="A468" s="7" t="s">
        <v>246</v>
      </c>
      <c r="B468" s="4" t="s">
        <v>247</v>
      </c>
      <c r="C468" s="5">
        <f>C681</f>
        <v>0</v>
      </c>
      <c r="D468" s="5">
        <f>D681</f>
        <v>0</v>
      </c>
      <c r="E468" s="5">
        <f aca="true" t="shared" si="297" ref="E468:J468">E681</f>
        <v>0</v>
      </c>
      <c r="F468" s="5">
        <f>D468+E468</f>
        <v>0</v>
      </c>
      <c r="G468" s="5">
        <f t="shared" si="297"/>
        <v>0</v>
      </c>
      <c r="H468" s="5">
        <f t="shared" si="297"/>
        <v>0</v>
      </c>
      <c r="I468" s="5">
        <f t="shared" si="297"/>
        <v>0</v>
      </c>
      <c r="J468" s="5">
        <f t="shared" si="297"/>
        <v>0</v>
      </c>
    </row>
    <row r="469" spans="1:10" ht="26.25">
      <c r="A469" s="7" t="s">
        <v>401</v>
      </c>
      <c r="B469" s="4" t="s">
        <v>402</v>
      </c>
      <c r="C469" s="5"/>
      <c r="D469" s="5"/>
      <c r="E469" s="5"/>
      <c r="F469" s="5">
        <f>D469+E469</f>
        <v>0</v>
      </c>
      <c r="G469" s="5"/>
      <c r="H469" s="5"/>
      <c r="I469" s="5"/>
      <c r="J469" s="5"/>
    </row>
    <row r="470" spans="1:14" ht="12.75">
      <c r="A470" s="7" t="s">
        <v>248</v>
      </c>
      <c r="B470" s="4" t="s">
        <v>249</v>
      </c>
      <c r="C470" s="5">
        <f>C471</f>
        <v>0</v>
      </c>
      <c r="D470" s="5">
        <f aca="true" t="shared" si="298" ref="D470:J470">D471</f>
        <v>7000000</v>
      </c>
      <c r="E470" s="5">
        <f t="shared" si="298"/>
        <v>0</v>
      </c>
      <c r="F470" s="5">
        <f t="shared" si="298"/>
        <v>7000000</v>
      </c>
      <c r="G470" s="5">
        <f t="shared" si="298"/>
        <v>7000000</v>
      </c>
      <c r="H470" s="5">
        <f t="shared" si="298"/>
        <v>7100000</v>
      </c>
      <c r="I470" s="5">
        <f t="shared" si="298"/>
        <v>7291000</v>
      </c>
      <c r="J470" s="5">
        <f t="shared" si="298"/>
        <v>7472000</v>
      </c>
      <c r="L470" s="12"/>
      <c r="N470" s="12"/>
    </row>
    <row r="471" spans="1:10" ht="12.75">
      <c r="A471" s="7" t="s">
        <v>250</v>
      </c>
      <c r="B471" s="4" t="s">
        <v>251</v>
      </c>
      <c r="C471" s="5">
        <f>C472+C473</f>
        <v>0</v>
      </c>
      <c r="D471" s="5">
        <f>D472+D473</f>
        <v>7000000</v>
      </c>
      <c r="E471" s="5">
        <f aca="true" t="shared" si="299" ref="E471:J471">E472+E473</f>
        <v>0</v>
      </c>
      <c r="F471" s="5">
        <f>F472+F473</f>
        <v>7000000</v>
      </c>
      <c r="G471" s="5">
        <f t="shared" si="299"/>
        <v>7000000</v>
      </c>
      <c r="H471" s="5">
        <f t="shared" si="299"/>
        <v>7100000</v>
      </c>
      <c r="I471" s="5">
        <f t="shared" si="299"/>
        <v>7291000</v>
      </c>
      <c r="J471" s="5">
        <f t="shared" si="299"/>
        <v>7472000</v>
      </c>
    </row>
    <row r="472" spans="1:10" ht="12.75">
      <c r="A472" s="7" t="s">
        <v>252</v>
      </c>
      <c r="B472" s="4" t="s">
        <v>253</v>
      </c>
      <c r="C472" s="5"/>
      <c r="D472" s="5">
        <v>5868000</v>
      </c>
      <c r="E472" s="5"/>
      <c r="F472" s="5">
        <f>D472+E472</f>
        <v>5868000</v>
      </c>
      <c r="G472" s="5">
        <v>5868000</v>
      </c>
      <c r="H472" s="5">
        <v>5405000</v>
      </c>
      <c r="I472" s="5">
        <v>5551000</v>
      </c>
      <c r="J472" s="5">
        <v>5689000</v>
      </c>
    </row>
    <row r="473" spans="1:10" ht="12.75">
      <c r="A473" s="7" t="s">
        <v>254</v>
      </c>
      <c r="B473" s="4" t="s">
        <v>255</v>
      </c>
      <c r="C473" s="5"/>
      <c r="D473" s="5">
        <v>1132000</v>
      </c>
      <c r="E473" s="5"/>
      <c r="F473" s="5">
        <f>D473+E473</f>
        <v>1132000</v>
      </c>
      <c r="G473" s="5">
        <v>1132000</v>
      </c>
      <c r="H473" s="5">
        <v>1695000</v>
      </c>
      <c r="I473" s="5">
        <v>1740000</v>
      </c>
      <c r="J473" s="5">
        <v>1783000</v>
      </c>
    </row>
    <row r="474" spans="1:10" ht="26.25">
      <c r="A474" s="7" t="s">
        <v>82</v>
      </c>
      <c r="B474" s="4" t="s">
        <v>83</v>
      </c>
      <c r="C474" s="5">
        <f>C475+C476</f>
        <v>0</v>
      </c>
      <c r="D474" s="5">
        <f aca="true" t="shared" si="300" ref="D474:J474">D475+D476</f>
        <v>2232000</v>
      </c>
      <c r="E474" s="5">
        <f t="shared" si="300"/>
        <v>0</v>
      </c>
      <c r="F474" s="5">
        <f t="shared" si="300"/>
        <v>2232000</v>
      </c>
      <c r="G474" s="5">
        <f t="shared" si="300"/>
        <v>2232000</v>
      </c>
      <c r="H474" s="5">
        <f t="shared" si="300"/>
        <v>2023000</v>
      </c>
      <c r="I474" s="5">
        <f t="shared" si="300"/>
        <v>2076000</v>
      </c>
      <c r="J474" s="5">
        <f t="shared" si="300"/>
        <v>2129000</v>
      </c>
    </row>
    <row r="475" spans="1:10" ht="12.75">
      <c r="A475" s="7" t="s">
        <v>256</v>
      </c>
      <c r="B475" s="4" t="s">
        <v>257</v>
      </c>
      <c r="C475" s="5"/>
      <c r="D475" s="5">
        <v>1000000</v>
      </c>
      <c r="E475" s="5"/>
      <c r="F475" s="5">
        <f>D475+E475</f>
        <v>1000000</v>
      </c>
      <c r="G475" s="5">
        <v>1000000</v>
      </c>
      <c r="H475" s="5">
        <v>866000</v>
      </c>
      <c r="I475" s="5">
        <v>889000</v>
      </c>
      <c r="J475" s="5">
        <v>912000</v>
      </c>
    </row>
    <row r="476" spans="1:10" ht="12.75">
      <c r="A476" s="7" t="s">
        <v>86</v>
      </c>
      <c r="B476" s="4" t="s">
        <v>87</v>
      </c>
      <c r="C476" s="5"/>
      <c r="D476" s="5">
        <v>1232000</v>
      </c>
      <c r="E476" s="5"/>
      <c r="F476" s="5">
        <f>D476+E476</f>
        <v>1232000</v>
      </c>
      <c r="G476" s="5">
        <v>1232000</v>
      </c>
      <c r="H476" s="5">
        <v>1157000</v>
      </c>
      <c r="I476" s="5">
        <v>1187000</v>
      </c>
      <c r="J476" s="5">
        <v>1217000</v>
      </c>
    </row>
    <row r="477" spans="1:10" ht="12.75">
      <c r="A477" s="7" t="s">
        <v>459</v>
      </c>
      <c r="B477" s="4" t="s">
        <v>465</v>
      </c>
      <c r="C477" s="5"/>
      <c r="D477" s="5">
        <v>3172000</v>
      </c>
      <c r="E477" s="5"/>
      <c r="F477" s="5">
        <f>D477+E477</f>
        <v>3172000</v>
      </c>
      <c r="G477" s="5">
        <v>3172000</v>
      </c>
      <c r="H477" s="5">
        <v>2848000</v>
      </c>
      <c r="I477" s="5">
        <v>2923000</v>
      </c>
      <c r="J477" s="5">
        <v>3000000</v>
      </c>
    </row>
    <row r="478" spans="1:10" ht="12.75">
      <c r="A478" s="7" t="s">
        <v>460</v>
      </c>
      <c r="B478" s="4" t="s">
        <v>466</v>
      </c>
      <c r="C478" s="5"/>
      <c r="D478" s="5">
        <f aca="true" t="shared" si="301" ref="D478:J478">D479</f>
        <v>69610000</v>
      </c>
      <c r="E478" s="5">
        <f t="shared" si="301"/>
        <v>0</v>
      </c>
      <c r="F478" s="5">
        <f t="shared" si="301"/>
        <v>69610000</v>
      </c>
      <c r="G478" s="5">
        <f t="shared" si="301"/>
        <v>69610000</v>
      </c>
      <c r="H478" s="5">
        <f t="shared" si="301"/>
        <v>71807000</v>
      </c>
      <c r="I478" s="5">
        <f t="shared" si="301"/>
        <v>73742000</v>
      </c>
      <c r="J478" s="5">
        <f t="shared" si="301"/>
        <v>75587000</v>
      </c>
    </row>
    <row r="479" spans="1:10" ht="12.75">
      <c r="A479" s="7" t="s">
        <v>461</v>
      </c>
      <c r="B479" s="4" t="s">
        <v>467</v>
      </c>
      <c r="C479" s="5"/>
      <c r="D479" s="5">
        <v>69610000</v>
      </c>
      <c r="E479" s="5"/>
      <c r="F479" s="5">
        <f>D479+E479</f>
        <v>69610000</v>
      </c>
      <c r="G479" s="5">
        <v>69610000</v>
      </c>
      <c r="H479" s="5">
        <v>71807000</v>
      </c>
      <c r="I479" s="5">
        <v>73742000</v>
      </c>
      <c r="J479" s="5">
        <v>75587000</v>
      </c>
    </row>
    <row r="480" spans="1:10" ht="12.75">
      <c r="A480" s="7" t="s">
        <v>462</v>
      </c>
      <c r="B480" s="4" t="s">
        <v>468</v>
      </c>
      <c r="C480" s="5"/>
      <c r="D480" s="5">
        <v>65718000</v>
      </c>
      <c r="E480" s="5"/>
      <c r="F480" s="5">
        <f>D480+E480</f>
        <v>65718000</v>
      </c>
      <c r="G480" s="5">
        <v>65718000</v>
      </c>
      <c r="H480" s="5">
        <v>63590000</v>
      </c>
      <c r="I480" s="5">
        <v>65306000</v>
      </c>
      <c r="J480" s="5">
        <v>66938000</v>
      </c>
    </row>
    <row r="481" spans="1:10" ht="12.75">
      <c r="A481" s="7" t="s">
        <v>463</v>
      </c>
      <c r="B481" s="4" t="s">
        <v>469</v>
      </c>
      <c r="C481" s="5"/>
      <c r="D481" s="5">
        <f aca="true" t="shared" si="302" ref="D481:J481">D482</f>
        <v>1000000</v>
      </c>
      <c r="E481" s="5">
        <f t="shared" si="302"/>
        <v>0</v>
      </c>
      <c r="F481" s="5">
        <f t="shared" si="302"/>
        <v>1000000</v>
      </c>
      <c r="G481" s="5">
        <f t="shared" si="302"/>
        <v>1000000</v>
      </c>
      <c r="H481" s="5">
        <f t="shared" si="302"/>
        <v>1100000</v>
      </c>
      <c r="I481" s="5">
        <f t="shared" si="302"/>
        <v>1129000</v>
      </c>
      <c r="J481" s="5">
        <f t="shared" si="302"/>
        <v>1158000</v>
      </c>
    </row>
    <row r="482" spans="1:10" ht="12.75">
      <c r="A482" s="7" t="s">
        <v>464</v>
      </c>
      <c r="B482" s="4" t="s">
        <v>470</v>
      </c>
      <c r="C482" s="5"/>
      <c r="D482" s="5">
        <v>1000000</v>
      </c>
      <c r="E482" s="5"/>
      <c r="F482" s="5">
        <f>D482+E482</f>
        <v>1000000</v>
      </c>
      <c r="G482" s="5">
        <v>1000000</v>
      </c>
      <c r="H482" s="5">
        <v>1100000</v>
      </c>
      <c r="I482" s="5">
        <v>1129000</v>
      </c>
      <c r="J482" s="5">
        <v>1158000</v>
      </c>
    </row>
    <row r="483" spans="1:10" ht="26.25">
      <c r="A483" s="7" t="s">
        <v>323</v>
      </c>
      <c r="B483" s="4" t="s">
        <v>324</v>
      </c>
      <c r="C483" s="5">
        <f aca="true" t="shared" si="303" ref="C483:J484">C484</f>
        <v>0</v>
      </c>
      <c r="D483" s="5">
        <f t="shared" si="303"/>
        <v>22340000</v>
      </c>
      <c r="E483" s="5">
        <f t="shared" si="303"/>
        <v>0</v>
      </c>
      <c r="F483" s="5">
        <f t="shared" si="303"/>
        <v>22340000</v>
      </c>
      <c r="G483" s="5">
        <f t="shared" si="303"/>
        <v>22340000</v>
      </c>
      <c r="H483" s="5">
        <f t="shared" si="303"/>
        <v>12680000</v>
      </c>
      <c r="I483" s="5">
        <f t="shared" si="303"/>
        <v>13023000</v>
      </c>
      <c r="J483" s="5">
        <f t="shared" si="303"/>
        <v>13349000</v>
      </c>
    </row>
    <row r="484" spans="1:10" ht="12.75">
      <c r="A484" s="7" t="s">
        <v>327</v>
      </c>
      <c r="B484" s="4" t="s">
        <v>328</v>
      </c>
      <c r="C484" s="5">
        <f t="shared" si="303"/>
        <v>0</v>
      </c>
      <c r="D484" s="5">
        <f t="shared" si="303"/>
        <v>22340000</v>
      </c>
      <c r="E484" s="5">
        <f t="shared" si="303"/>
        <v>0</v>
      </c>
      <c r="F484" s="5">
        <f t="shared" si="303"/>
        <v>22340000</v>
      </c>
      <c r="G484" s="5">
        <f t="shared" si="303"/>
        <v>22340000</v>
      </c>
      <c r="H484" s="5">
        <f t="shared" si="303"/>
        <v>12680000</v>
      </c>
      <c r="I484" s="5">
        <f t="shared" si="303"/>
        <v>13023000</v>
      </c>
      <c r="J484" s="5">
        <f t="shared" si="303"/>
        <v>13349000</v>
      </c>
    </row>
    <row r="485" spans="1:10" ht="12.75">
      <c r="A485" s="7" t="s">
        <v>221</v>
      </c>
      <c r="B485" s="4" t="s">
        <v>222</v>
      </c>
      <c r="C485" s="5">
        <f>C486+C487</f>
        <v>0</v>
      </c>
      <c r="D485" s="5">
        <f>D486+D487</f>
        <v>22340000</v>
      </c>
      <c r="E485" s="5">
        <f aca="true" t="shared" si="304" ref="E485:J485">E486+E487</f>
        <v>0</v>
      </c>
      <c r="F485" s="5">
        <f>F486+F487</f>
        <v>22340000</v>
      </c>
      <c r="G485" s="5">
        <f t="shared" si="304"/>
        <v>22340000</v>
      </c>
      <c r="H485" s="5">
        <f t="shared" si="304"/>
        <v>12680000</v>
      </c>
      <c r="I485" s="5">
        <f t="shared" si="304"/>
        <v>13023000</v>
      </c>
      <c r="J485" s="5">
        <f t="shared" si="304"/>
        <v>13349000</v>
      </c>
    </row>
    <row r="486" spans="1:10" ht="26.25">
      <c r="A486" s="7" t="s">
        <v>80</v>
      </c>
      <c r="B486" s="4" t="s">
        <v>81</v>
      </c>
      <c r="C486" s="5"/>
      <c r="D486" s="5">
        <v>22340000</v>
      </c>
      <c r="E486" s="5"/>
      <c r="F486" s="5">
        <f>D486+E486</f>
        <v>22340000</v>
      </c>
      <c r="G486" s="5">
        <v>22340000</v>
      </c>
      <c r="H486" s="5">
        <v>12680000</v>
      </c>
      <c r="I486" s="5">
        <v>13023000</v>
      </c>
      <c r="J486" s="5">
        <v>13349000</v>
      </c>
    </row>
    <row r="487" spans="1:10" ht="12.75">
      <c r="A487" s="7" t="s">
        <v>262</v>
      </c>
      <c r="B487" s="4" t="s">
        <v>263</v>
      </c>
      <c r="C487" s="5">
        <f aca="true" t="shared" si="305" ref="C487:J489">C488</f>
        <v>0</v>
      </c>
      <c r="D487" s="5">
        <f t="shared" si="305"/>
        <v>0</v>
      </c>
      <c r="E487" s="5">
        <f t="shared" si="305"/>
        <v>0</v>
      </c>
      <c r="F487" s="5">
        <f t="shared" si="305"/>
        <v>0</v>
      </c>
      <c r="G487" s="5">
        <f t="shared" si="305"/>
        <v>0</v>
      </c>
      <c r="H487" s="5">
        <f t="shared" si="305"/>
        <v>0</v>
      </c>
      <c r="I487" s="5">
        <f t="shared" si="305"/>
        <v>0</v>
      </c>
      <c r="J487" s="5">
        <f t="shared" si="305"/>
        <v>0</v>
      </c>
    </row>
    <row r="488" spans="1:10" ht="12.75">
      <c r="A488" s="7" t="s">
        <v>264</v>
      </c>
      <c r="B488" s="4" t="s">
        <v>265</v>
      </c>
      <c r="C488" s="5">
        <f t="shared" si="305"/>
        <v>0</v>
      </c>
      <c r="D488" s="5">
        <f t="shared" si="305"/>
        <v>0</v>
      </c>
      <c r="E488" s="5">
        <f t="shared" si="305"/>
        <v>0</v>
      </c>
      <c r="F488" s="5">
        <f t="shared" si="305"/>
        <v>0</v>
      </c>
      <c r="G488" s="5">
        <f t="shared" si="305"/>
        <v>0</v>
      </c>
      <c r="H488" s="5">
        <f t="shared" si="305"/>
        <v>0</v>
      </c>
      <c r="I488" s="5">
        <f t="shared" si="305"/>
        <v>0</v>
      </c>
      <c r="J488" s="5">
        <f t="shared" si="305"/>
        <v>0</v>
      </c>
    </row>
    <row r="489" spans="1:10" ht="12.75">
      <c r="A489" s="7" t="s">
        <v>270</v>
      </c>
      <c r="B489" s="4" t="s">
        <v>271</v>
      </c>
      <c r="C489" s="5">
        <f t="shared" si="305"/>
        <v>0</v>
      </c>
      <c r="D489" s="5">
        <f t="shared" si="305"/>
        <v>0</v>
      </c>
      <c r="E489" s="5">
        <f t="shared" si="305"/>
        <v>0</v>
      </c>
      <c r="F489" s="5">
        <f t="shared" si="305"/>
        <v>0</v>
      </c>
      <c r="G489" s="5">
        <f t="shared" si="305"/>
        <v>0</v>
      </c>
      <c r="H489" s="5">
        <f t="shared" si="305"/>
        <v>0</v>
      </c>
      <c r="I489" s="5">
        <f t="shared" si="305"/>
        <v>0</v>
      </c>
      <c r="J489" s="5">
        <f t="shared" si="305"/>
        <v>0</v>
      </c>
    </row>
    <row r="490" spans="1:10" ht="12.75">
      <c r="A490" s="7" t="s">
        <v>272</v>
      </c>
      <c r="B490" s="4" t="s">
        <v>273</v>
      </c>
      <c r="C490" s="5"/>
      <c r="D490" s="5"/>
      <c r="E490" s="5"/>
      <c r="F490" s="5">
        <f>D490+E490</f>
        <v>0</v>
      </c>
      <c r="G490" s="5"/>
      <c r="H490" s="5"/>
      <c r="I490" s="5"/>
      <c r="J490" s="5"/>
    </row>
    <row r="491" spans="1:10" ht="12.75">
      <c r="A491" s="7" t="s">
        <v>505</v>
      </c>
      <c r="B491" s="4" t="s">
        <v>507</v>
      </c>
      <c r="C491" s="5"/>
      <c r="D491" s="5">
        <f aca="true" t="shared" si="306" ref="D491:J491">D492</f>
        <v>22340000</v>
      </c>
      <c r="E491" s="5">
        <f t="shared" si="306"/>
        <v>0</v>
      </c>
      <c r="F491" s="5">
        <f t="shared" si="306"/>
        <v>22340000</v>
      </c>
      <c r="G491" s="5">
        <f t="shared" si="306"/>
        <v>22340000</v>
      </c>
      <c r="H491" s="5">
        <f t="shared" si="306"/>
        <v>12680000</v>
      </c>
      <c r="I491" s="5">
        <f t="shared" si="306"/>
        <v>13023000</v>
      </c>
      <c r="J491" s="5">
        <f t="shared" si="306"/>
        <v>13349000</v>
      </c>
    </row>
    <row r="492" spans="1:10" ht="12.75">
      <c r="A492" s="7" t="s">
        <v>506</v>
      </c>
      <c r="B492" s="4" t="s">
        <v>508</v>
      </c>
      <c r="C492" s="5"/>
      <c r="D492" s="5">
        <v>22340000</v>
      </c>
      <c r="E492" s="5"/>
      <c r="F492" s="5">
        <f>D492+E492</f>
        <v>22340000</v>
      </c>
      <c r="G492" s="5">
        <v>22340000</v>
      </c>
      <c r="H492" s="5">
        <v>12680000</v>
      </c>
      <c r="I492" s="5">
        <v>13023000</v>
      </c>
      <c r="J492" s="5">
        <v>13349000</v>
      </c>
    </row>
    <row r="493" spans="1:10" ht="12.75">
      <c r="A493" s="7" t="s">
        <v>329</v>
      </c>
      <c r="B493" s="4" t="s">
        <v>330</v>
      </c>
      <c r="C493" s="5">
        <f>C494+C499+C517</f>
        <v>0</v>
      </c>
      <c r="D493" s="5">
        <f>D494+D499+D517</f>
        <v>55359000</v>
      </c>
      <c r="E493" s="5">
        <f aca="true" t="shared" si="307" ref="E493:J493">E494+E499+E517</f>
        <v>1000000</v>
      </c>
      <c r="F493" s="5">
        <f>F494+F499+F517</f>
        <v>56359000</v>
      </c>
      <c r="G493" s="5">
        <f t="shared" si="307"/>
        <v>55359000</v>
      </c>
      <c r="H493" s="5">
        <f t="shared" si="307"/>
        <v>66357000</v>
      </c>
      <c r="I493" s="5">
        <f t="shared" si="307"/>
        <v>49211000</v>
      </c>
      <c r="J493" s="5">
        <f t="shared" si="307"/>
        <v>47370000</v>
      </c>
    </row>
    <row r="494" spans="1:10" ht="12.75">
      <c r="A494" s="7" t="s">
        <v>331</v>
      </c>
      <c r="B494" s="4" t="s">
        <v>332</v>
      </c>
      <c r="C494" s="5">
        <f aca="true" t="shared" si="308" ref="C494:J495">C495</f>
        <v>0</v>
      </c>
      <c r="D494" s="5">
        <f t="shared" si="308"/>
        <v>439000</v>
      </c>
      <c r="E494" s="5">
        <f t="shared" si="308"/>
        <v>0</v>
      </c>
      <c r="F494" s="5">
        <f t="shared" si="308"/>
        <v>439000</v>
      </c>
      <c r="G494" s="5">
        <f t="shared" si="308"/>
        <v>439000</v>
      </c>
      <c r="H494" s="5">
        <f t="shared" si="308"/>
        <v>222000</v>
      </c>
      <c r="I494" s="5">
        <f t="shared" si="308"/>
        <v>228000</v>
      </c>
      <c r="J494" s="5">
        <f t="shared" si="308"/>
        <v>234000</v>
      </c>
    </row>
    <row r="495" spans="1:10" ht="12.75">
      <c r="A495" s="7" t="s">
        <v>221</v>
      </c>
      <c r="B495" s="4" t="s">
        <v>222</v>
      </c>
      <c r="C495" s="5">
        <f t="shared" si="308"/>
        <v>0</v>
      </c>
      <c r="D495" s="5">
        <f t="shared" si="308"/>
        <v>439000</v>
      </c>
      <c r="E495" s="5">
        <f t="shared" si="308"/>
        <v>0</v>
      </c>
      <c r="F495" s="5">
        <f t="shared" si="308"/>
        <v>439000</v>
      </c>
      <c r="G495" s="5">
        <f t="shared" si="308"/>
        <v>439000</v>
      </c>
      <c r="H495" s="5">
        <f t="shared" si="308"/>
        <v>222000</v>
      </c>
      <c r="I495" s="5">
        <f t="shared" si="308"/>
        <v>228000</v>
      </c>
      <c r="J495" s="5">
        <f t="shared" si="308"/>
        <v>234000</v>
      </c>
    </row>
    <row r="496" spans="1:10" ht="26.25">
      <c r="A496" s="7" t="s">
        <v>80</v>
      </c>
      <c r="B496" s="4" t="s">
        <v>81</v>
      </c>
      <c r="C496" s="5"/>
      <c r="D496" s="5">
        <v>439000</v>
      </c>
      <c r="E496" s="5"/>
      <c r="F496" s="5">
        <f>D496+E496</f>
        <v>439000</v>
      </c>
      <c r="G496" s="5">
        <v>439000</v>
      </c>
      <c r="H496" s="5">
        <v>222000</v>
      </c>
      <c r="I496" s="5">
        <v>228000</v>
      </c>
      <c r="J496" s="5">
        <v>234000</v>
      </c>
    </row>
    <row r="497" spans="1:10" ht="12.75">
      <c r="A497" s="7" t="s">
        <v>501</v>
      </c>
      <c r="B497" s="4" t="s">
        <v>503</v>
      </c>
      <c r="C497" s="5"/>
      <c r="D497" s="5">
        <f>D498</f>
        <v>439000</v>
      </c>
      <c r="E497" s="5"/>
      <c r="F497" s="5">
        <f>D497+E497</f>
        <v>439000</v>
      </c>
      <c r="G497" s="5">
        <f>G498</f>
        <v>439000</v>
      </c>
      <c r="H497" s="5">
        <f>H498</f>
        <v>222000</v>
      </c>
      <c r="I497" s="5">
        <f>I498</f>
        <v>228000</v>
      </c>
      <c r="J497" s="5">
        <f>J498</f>
        <v>234000</v>
      </c>
    </row>
    <row r="498" spans="1:10" ht="12.75">
      <c r="A498" s="7" t="s">
        <v>502</v>
      </c>
      <c r="B498" s="4" t="s">
        <v>504</v>
      </c>
      <c r="C498" s="5"/>
      <c r="D498" s="5">
        <v>439000</v>
      </c>
      <c r="E498" s="5"/>
      <c r="F498" s="5">
        <f>D498+E498</f>
        <v>439000</v>
      </c>
      <c r="G498" s="5">
        <v>439000</v>
      </c>
      <c r="H498" s="5">
        <v>222000</v>
      </c>
      <c r="I498" s="5">
        <v>228000</v>
      </c>
      <c r="J498" s="5">
        <v>234000</v>
      </c>
    </row>
    <row r="499" spans="1:10" ht="12.75">
      <c r="A499" s="7" t="s">
        <v>333</v>
      </c>
      <c r="B499" s="4" t="s">
        <v>334</v>
      </c>
      <c r="C499" s="5">
        <f>C500</f>
        <v>0</v>
      </c>
      <c r="D499" s="5">
        <f aca="true" t="shared" si="309" ref="D499:J499">D500</f>
        <v>45780000</v>
      </c>
      <c r="E499" s="5">
        <f t="shared" si="309"/>
        <v>0</v>
      </c>
      <c r="F499" s="5">
        <f t="shared" si="309"/>
        <v>45780000</v>
      </c>
      <c r="G499" s="5">
        <f t="shared" si="309"/>
        <v>45780000</v>
      </c>
      <c r="H499" s="5">
        <f t="shared" si="309"/>
        <v>55562000</v>
      </c>
      <c r="I499" s="5">
        <f t="shared" si="309"/>
        <v>38124000</v>
      </c>
      <c r="J499" s="5">
        <f t="shared" si="309"/>
        <v>36007000</v>
      </c>
    </row>
    <row r="500" spans="1:10" ht="12.75">
      <c r="A500" s="7" t="s">
        <v>221</v>
      </c>
      <c r="B500" s="4" t="s">
        <v>222</v>
      </c>
      <c r="C500" s="5">
        <f>C501+C502+C506</f>
        <v>0</v>
      </c>
      <c r="D500" s="5">
        <f>D501+D502+D506</f>
        <v>45780000</v>
      </c>
      <c r="E500" s="5">
        <f aca="true" t="shared" si="310" ref="E500:J500">E501+E502+E506</f>
        <v>0</v>
      </c>
      <c r="F500" s="5">
        <f>F501+F502+F506</f>
        <v>45780000</v>
      </c>
      <c r="G500" s="5">
        <f t="shared" si="310"/>
        <v>45780000</v>
      </c>
      <c r="H500" s="5">
        <f t="shared" si="310"/>
        <v>55562000</v>
      </c>
      <c r="I500" s="5">
        <f t="shared" si="310"/>
        <v>38124000</v>
      </c>
      <c r="J500" s="5">
        <f t="shared" si="310"/>
        <v>36007000</v>
      </c>
    </row>
    <row r="501" spans="1:10" ht="26.25">
      <c r="A501" s="7" t="s">
        <v>80</v>
      </c>
      <c r="B501" s="4" t="s">
        <v>81</v>
      </c>
      <c r="C501" s="5"/>
      <c r="D501" s="5">
        <v>28204000</v>
      </c>
      <c r="E501" s="5"/>
      <c r="F501" s="5">
        <f>D501+E501</f>
        <v>28204000</v>
      </c>
      <c r="G501" s="5">
        <v>28204000</v>
      </c>
      <c r="H501" s="5">
        <v>38700000</v>
      </c>
      <c r="I501" s="5">
        <v>20806000</v>
      </c>
      <c r="J501" s="5">
        <v>18256000</v>
      </c>
    </row>
    <row r="502" spans="1:10" ht="12.75">
      <c r="A502" s="7" t="s">
        <v>242</v>
      </c>
      <c r="B502" s="4" t="s">
        <v>243</v>
      </c>
      <c r="C502" s="5">
        <f>C503</f>
        <v>0</v>
      </c>
      <c r="D502" s="5">
        <f aca="true" t="shared" si="311" ref="D502:J502">D503</f>
        <v>12984000</v>
      </c>
      <c r="E502" s="5">
        <f t="shared" si="311"/>
        <v>0</v>
      </c>
      <c r="F502" s="5">
        <f t="shared" si="311"/>
        <v>12984000</v>
      </c>
      <c r="G502" s="5">
        <f t="shared" si="311"/>
        <v>12984000</v>
      </c>
      <c r="H502" s="5">
        <f t="shared" si="311"/>
        <v>12012000</v>
      </c>
      <c r="I502" s="5">
        <f t="shared" si="311"/>
        <v>12337000</v>
      </c>
      <c r="J502" s="5">
        <f t="shared" si="311"/>
        <v>12645000</v>
      </c>
    </row>
    <row r="503" spans="1:10" ht="12.75">
      <c r="A503" s="7" t="s">
        <v>244</v>
      </c>
      <c r="B503" s="4" t="s">
        <v>245</v>
      </c>
      <c r="C503" s="5">
        <f>C504+C505</f>
        <v>0</v>
      </c>
      <c r="D503" s="5">
        <f>D504+D505</f>
        <v>12984000</v>
      </c>
      <c r="E503" s="5">
        <f aca="true" t="shared" si="312" ref="E503:J503">E504+E505</f>
        <v>0</v>
      </c>
      <c r="F503" s="5">
        <f>F504+F505</f>
        <v>12984000</v>
      </c>
      <c r="G503" s="5">
        <f t="shared" si="312"/>
        <v>12984000</v>
      </c>
      <c r="H503" s="5">
        <f t="shared" si="312"/>
        <v>12012000</v>
      </c>
      <c r="I503" s="5">
        <f t="shared" si="312"/>
        <v>12337000</v>
      </c>
      <c r="J503" s="5">
        <f t="shared" si="312"/>
        <v>12645000</v>
      </c>
    </row>
    <row r="504" spans="1:10" ht="12.75">
      <c r="A504" s="7" t="s">
        <v>246</v>
      </c>
      <c r="B504" s="4" t="s">
        <v>247</v>
      </c>
      <c r="C504" s="5"/>
      <c r="D504" s="5">
        <v>7000000</v>
      </c>
      <c r="E504" s="5"/>
      <c r="F504" s="5">
        <f>D504+E504</f>
        <v>7000000</v>
      </c>
      <c r="G504" s="5">
        <v>7000000</v>
      </c>
      <c r="H504" s="5">
        <v>9847000</v>
      </c>
      <c r="I504" s="5">
        <v>10113000</v>
      </c>
      <c r="J504" s="5">
        <v>10366000</v>
      </c>
    </row>
    <row r="505" spans="1:10" ht="12.75">
      <c r="A505" s="7" t="s">
        <v>423</v>
      </c>
      <c r="B505" s="4" t="s">
        <v>424</v>
      </c>
      <c r="C505" s="5"/>
      <c r="D505" s="5">
        <v>5984000</v>
      </c>
      <c r="E505" s="5"/>
      <c r="F505" s="5">
        <f>D505+E505</f>
        <v>5984000</v>
      </c>
      <c r="G505" s="5">
        <v>5984000</v>
      </c>
      <c r="H505" s="5">
        <v>2165000</v>
      </c>
      <c r="I505" s="5">
        <v>2224000</v>
      </c>
      <c r="J505" s="5">
        <v>2279000</v>
      </c>
    </row>
    <row r="506" spans="1:10" ht="12.75">
      <c r="A506" s="7" t="s">
        <v>262</v>
      </c>
      <c r="B506" s="4" t="s">
        <v>263</v>
      </c>
      <c r="C506" s="5">
        <f>C507</f>
        <v>0</v>
      </c>
      <c r="D506" s="5">
        <f aca="true" t="shared" si="313" ref="D506:J506">D507</f>
        <v>4592000</v>
      </c>
      <c r="E506" s="5">
        <f t="shared" si="313"/>
        <v>0</v>
      </c>
      <c r="F506" s="5">
        <f t="shared" si="313"/>
        <v>4592000</v>
      </c>
      <c r="G506" s="5">
        <f t="shared" si="313"/>
        <v>4592000</v>
      </c>
      <c r="H506" s="5">
        <f t="shared" si="313"/>
        <v>4850000</v>
      </c>
      <c r="I506" s="5">
        <f t="shared" si="313"/>
        <v>4981000</v>
      </c>
      <c r="J506" s="5">
        <f t="shared" si="313"/>
        <v>5106000</v>
      </c>
    </row>
    <row r="507" spans="1:10" ht="12.75">
      <c r="A507" s="7" t="s">
        <v>264</v>
      </c>
      <c r="B507" s="4" t="s">
        <v>265</v>
      </c>
      <c r="C507" s="5">
        <f>C508+C510</f>
        <v>0</v>
      </c>
      <c r="D507" s="5">
        <f>D508+D510</f>
        <v>4592000</v>
      </c>
      <c r="E507" s="5">
        <f aca="true" t="shared" si="314" ref="E507:J507">E508+E510</f>
        <v>0</v>
      </c>
      <c r="F507" s="5">
        <f>F508+F510</f>
        <v>4592000</v>
      </c>
      <c r="G507" s="5">
        <f t="shared" si="314"/>
        <v>4592000</v>
      </c>
      <c r="H507" s="5">
        <f t="shared" si="314"/>
        <v>4850000</v>
      </c>
      <c r="I507" s="5">
        <f t="shared" si="314"/>
        <v>4981000</v>
      </c>
      <c r="J507" s="5">
        <f t="shared" si="314"/>
        <v>5106000</v>
      </c>
    </row>
    <row r="508" spans="1:10" ht="12.75">
      <c r="A508" s="7" t="s">
        <v>266</v>
      </c>
      <c r="B508" s="4" t="s">
        <v>267</v>
      </c>
      <c r="C508" s="5">
        <f>C509</f>
        <v>0</v>
      </c>
      <c r="D508" s="5">
        <f aca="true" t="shared" si="315" ref="D508:J508">D509</f>
        <v>1200000</v>
      </c>
      <c r="E508" s="5">
        <f t="shared" si="315"/>
        <v>0</v>
      </c>
      <c r="F508" s="5">
        <f t="shared" si="315"/>
        <v>1200000</v>
      </c>
      <c r="G508" s="5">
        <f t="shared" si="315"/>
        <v>1200000</v>
      </c>
      <c r="H508" s="5">
        <f t="shared" si="315"/>
        <v>1178000</v>
      </c>
      <c r="I508" s="5">
        <f t="shared" si="315"/>
        <v>1210000</v>
      </c>
      <c r="J508" s="5">
        <f t="shared" si="315"/>
        <v>1240000</v>
      </c>
    </row>
    <row r="509" spans="1:10" ht="12.75">
      <c r="A509" s="7" t="s">
        <v>268</v>
      </c>
      <c r="B509" s="4" t="s">
        <v>269</v>
      </c>
      <c r="C509" s="5"/>
      <c r="D509" s="5">
        <v>1200000</v>
      </c>
      <c r="E509" s="5"/>
      <c r="F509" s="5">
        <f>D509+E509</f>
        <v>1200000</v>
      </c>
      <c r="G509" s="5">
        <v>1200000</v>
      </c>
      <c r="H509" s="5">
        <v>1178000</v>
      </c>
      <c r="I509" s="5">
        <v>1210000</v>
      </c>
      <c r="J509" s="5">
        <v>1240000</v>
      </c>
    </row>
    <row r="510" spans="1:10" ht="12.75">
      <c r="A510" s="7" t="s">
        <v>270</v>
      </c>
      <c r="B510" s="4" t="s">
        <v>271</v>
      </c>
      <c r="C510" s="5">
        <f>C511</f>
        <v>0</v>
      </c>
      <c r="D510" s="5">
        <f aca="true" t="shared" si="316" ref="D510:J510">D511</f>
        <v>3392000</v>
      </c>
      <c r="E510" s="5">
        <f t="shared" si="316"/>
        <v>0</v>
      </c>
      <c r="F510" s="5">
        <f t="shared" si="316"/>
        <v>3392000</v>
      </c>
      <c r="G510" s="5">
        <f t="shared" si="316"/>
        <v>3392000</v>
      </c>
      <c r="H510" s="5">
        <f t="shared" si="316"/>
        <v>3672000</v>
      </c>
      <c r="I510" s="5">
        <f t="shared" si="316"/>
        <v>3771000</v>
      </c>
      <c r="J510" s="5">
        <f t="shared" si="316"/>
        <v>3866000</v>
      </c>
    </row>
    <row r="511" spans="1:10" ht="12.75">
      <c r="A511" s="7" t="s">
        <v>272</v>
      </c>
      <c r="B511" s="4" t="s">
        <v>273</v>
      </c>
      <c r="C511" s="5"/>
      <c r="D511" s="5">
        <v>3392000</v>
      </c>
      <c r="E511" s="5"/>
      <c r="F511" s="5">
        <f>D511+E511</f>
        <v>3392000</v>
      </c>
      <c r="G511" s="5">
        <v>3392000</v>
      </c>
      <c r="H511" s="5">
        <v>3672000</v>
      </c>
      <c r="I511" s="5">
        <v>3771000</v>
      </c>
      <c r="J511" s="5">
        <v>3866000</v>
      </c>
    </row>
    <row r="512" spans="1:10" ht="12.75">
      <c r="A512" s="7" t="s">
        <v>447</v>
      </c>
      <c r="B512" s="4" t="s">
        <v>451</v>
      </c>
      <c r="C512" s="5"/>
      <c r="D512" s="5">
        <f aca="true" t="shared" si="317" ref="D512:J512">D513</f>
        <v>28204000</v>
      </c>
      <c r="E512" s="5">
        <f t="shared" si="317"/>
        <v>0</v>
      </c>
      <c r="F512" s="5">
        <f t="shared" si="317"/>
        <v>28204000</v>
      </c>
      <c r="G512" s="5">
        <f t="shared" si="317"/>
        <v>28204000</v>
      </c>
      <c r="H512" s="5">
        <f t="shared" si="317"/>
        <v>26616000</v>
      </c>
      <c r="I512" s="5">
        <f t="shared" si="317"/>
        <v>27335000</v>
      </c>
      <c r="J512" s="5">
        <f t="shared" si="317"/>
        <v>28017000</v>
      </c>
    </row>
    <row r="513" spans="1:10" ht="12.75">
      <c r="A513" s="7" t="s">
        <v>448</v>
      </c>
      <c r="B513" s="4" t="s">
        <v>452</v>
      </c>
      <c r="C513" s="5"/>
      <c r="D513" s="5">
        <v>28204000</v>
      </c>
      <c r="E513" s="5"/>
      <c r="F513" s="5">
        <f>D513+E513</f>
        <v>28204000</v>
      </c>
      <c r="G513" s="5">
        <v>28204000</v>
      </c>
      <c r="H513" s="5">
        <v>26616000</v>
      </c>
      <c r="I513" s="5">
        <v>27335000</v>
      </c>
      <c r="J513" s="5">
        <v>28017000</v>
      </c>
    </row>
    <row r="514" spans="1:10" ht="12.75">
      <c r="A514" s="7" t="s">
        <v>449</v>
      </c>
      <c r="B514" s="4" t="s">
        <v>453</v>
      </c>
      <c r="C514" s="5"/>
      <c r="D514" s="5">
        <f aca="true" t="shared" si="318" ref="D514:J514">D515</f>
        <v>12984000</v>
      </c>
      <c r="E514" s="5">
        <f t="shared" si="318"/>
        <v>0</v>
      </c>
      <c r="F514" s="5">
        <f t="shared" si="318"/>
        <v>12984000</v>
      </c>
      <c r="G514" s="5">
        <f t="shared" si="318"/>
        <v>12984000</v>
      </c>
      <c r="H514" s="5">
        <f t="shared" si="318"/>
        <v>12012000</v>
      </c>
      <c r="I514" s="5">
        <f t="shared" si="318"/>
        <v>12337000</v>
      </c>
      <c r="J514" s="5">
        <f t="shared" si="318"/>
        <v>12645000</v>
      </c>
    </row>
    <row r="515" spans="1:10" ht="12.75">
      <c r="A515" s="7" t="s">
        <v>450</v>
      </c>
      <c r="B515" s="4" t="s">
        <v>454</v>
      </c>
      <c r="C515" s="5"/>
      <c r="D515" s="5">
        <v>12984000</v>
      </c>
      <c r="E515" s="5"/>
      <c r="F515" s="5">
        <f>D515+E515</f>
        <v>12984000</v>
      </c>
      <c r="G515" s="5">
        <v>12984000</v>
      </c>
      <c r="H515" s="5">
        <v>12012000</v>
      </c>
      <c r="I515" s="5">
        <v>12337000</v>
      </c>
      <c r="J515" s="5">
        <v>12645000</v>
      </c>
    </row>
    <row r="516" spans="1:10" ht="12.75">
      <c r="A516" s="7" t="s">
        <v>499</v>
      </c>
      <c r="B516" s="4" t="s">
        <v>500</v>
      </c>
      <c r="C516" s="5"/>
      <c r="D516" s="5">
        <v>4592000</v>
      </c>
      <c r="E516" s="5"/>
      <c r="F516" s="5">
        <f>D516+E516</f>
        <v>4592000</v>
      </c>
      <c r="G516" s="5">
        <v>4592000</v>
      </c>
      <c r="H516" s="5">
        <v>4850000</v>
      </c>
      <c r="I516" s="5">
        <v>4981000</v>
      </c>
      <c r="J516" s="5">
        <v>5106000</v>
      </c>
    </row>
    <row r="517" spans="1:10" ht="12.75">
      <c r="A517" s="7" t="s">
        <v>335</v>
      </c>
      <c r="B517" s="4" t="s">
        <v>336</v>
      </c>
      <c r="C517" s="5">
        <f>C518</f>
        <v>0</v>
      </c>
      <c r="D517" s="5">
        <f aca="true" t="shared" si="319" ref="D517:J517">D518</f>
        <v>9140000</v>
      </c>
      <c r="E517" s="5">
        <f t="shared" si="319"/>
        <v>1000000</v>
      </c>
      <c r="F517" s="5">
        <f t="shared" si="319"/>
        <v>10140000</v>
      </c>
      <c r="G517" s="5">
        <f t="shared" si="319"/>
        <v>9140000</v>
      </c>
      <c r="H517" s="5">
        <f t="shared" si="319"/>
        <v>10573000</v>
      </c>
      <c r="I517" s="5">
        <f t="shared" si="319"/>
        <v>10859000</v>
      </c>
      <c r="J517" s="5">
        <f t="shared" si="319"/>
        <v>11129000</v>
      </c>
    </row>
    <row r="518" spans="1:10" ht="12.75">
      <c r="A518" s="7" t="s">
        <v>221</v>
      </c>
      <c r="B518" s="4" t="s">
        <v>222</v>
      </c>
      <c r="C518" s="5">
        <f>C519+C520+C524</f>
        <v>0</v>
      </c>
      <c r="D518" s="5">
        <f>D519+D520+D524</f>
        <v>9140000</v>
      </c>
      <c r="E518" s="5">
        <f aca="true" t="shared" si="320" ref="E518:J518">E519+E520+E524</f>
        <v>1000000</v>
      </c>
      <c r="F518" s="5">
        <f>F519+F520+F524</f>
        <v>10140000</v>
      </c>
      <c r="G518" s="5">
        <f t="shared" si="320"/>
        <v>9140000</v>
      </c>
      <c r="H518" s="5">
        <f t="shared" si="320"/>
        <v>10573000</v>
      </c>
      <c r="I518" s="5">
        <f t="shared" si="320"/>
        <v>10859000</v>
      </c>
      <c r="J518" s="5">
        <f t="shared" si="320"/>
        <v>11129000</v>
      </c>
    </row>
    <row r="519" spans="1:10" ht="26.25">
      <c r="A519" s="7" t="s">
        <v>80</v>
      </c>
      <c r="B519" s="4" t="s">
        <v>81</v>
      </c>
      <c r="C519" s="5"/>
      <c r="D519" s="5">
        <v>5687000</v>
      </c>
      <c r="E519" s="5"/>
      <c r="F519" s="5">
        <f>D519+E519</f>
        <v>5687000</v>
      </c>
      <c r="G519" s="5">
        <v>5687000</v>
      </c>
      <c r="H519" s="5">
        <v>7587000</v>
      </c>
      <c r="I519" s="5">
        <v>7792000</v>
      </c>
      <c r="J519" s="5">
        <v>7986000</v>
      </c>
    </row>
    <row r="520" spans="1:10" ht="26.25">
      <c r="A520" s="7" t="s">
        <v>232</v>
      </c>
      <c r="B520" s="4" t="s">
        <v>233</v>
      </c>
      <c r="C520" s="5">
        <f>C521</f>
        <v>0</v>
      </c>
      <c r="D520" s="5">
        <f aca="true" t="shared" si="321" ref="D520:J520">D521</f>
        <v>303000</v>
      </c>
      <c r="E520" s="5">
        <f t="shared" si="321"/>
        <v>0</v>
      </c>
      <c r="F520" s="5">
        <f t="shared" si="321"/>
        <v>303000</v>
      </c>
      <c r="G520" s="5">
        <f t="shared" si="321"/>
        <v>303000</v>
      </c>
      <c r="H520" s="5">
        <f t="shared" si="321"/>
        <v>374000</v>
      </c>
      <c r="I520" s="5">
        <f t="shared" si="321"/>
        <v>384000</v>
      </c>
      <c r="J520" s="5">
        <f t="shared" si="321"/>
        <v>393000</v>
      </c>
    </row>
    <row r="521" spans="1:10" ht="39">
      <c r="A521" s="7" t="s">
        <v>234</v>
      </c>
      <c r="B521" s="4" t="s">
        <v>235</v>
      </c>
      <c r="C521" s="5">
        <f>C522+C523</f>
        <v>0</v>
      </c>
      <c r="D521" s="5">
        <f>D522+D523</f>
        <v>303000</v>
      </c>
      <c r="E521" s="5">
        <f aca="true" t="shared" si="322" ref="E521:J521">E522+E523</f>
        <v>0</v>
      </c>
      <c r="F521" s="5">
        <f>F522+F523</f>
        <v>303000</v>
      </c>
      <c r="G521" s="5">
        <f t="shared" si="322"/>
        <v>303000</v>
      </c>
      <c r="H521" s="5">
        <f t="shared" si="322"/>
        <v>374000</v>
      </c>
      <c r="I521" s="5">
        <f t="shared" si="322"/>
        <v>384000</v>
      </c>
      <c r="J521" s="5">
        <f t="shared" si="322"/>
        <v>393000</v>
      </c>
    </row>
    <row r="522" spans="1:10" ht="12.75">
      <c r="A522" s="7" t="s">
        <v>236</v>
      </c>
      <c r="B522" s="4" t="s">
        <v>237</v>
      </c>
      <c r="C522" s="5"/>
      <c r="D522" s="5">
        <v>3000</v>
      </c>
      <c r="E522" s="5"/>
      <c r="F522" s="5">
        <f>D522+E522</f>
        <v>3000</v>
      </c>
      <c r="G522" s="5">
        <v>3000</v>
      </c>
      <c r="H522" s="5">
        <v>103000</v>
      </c>
      <c r="I522" s="5">
        <v>106000</v>
      </c>
      <c r="J522" s="5">
        <v>108000</v>
      </c>
    </row>
    <row r="523" spans="1:10" ht="12.75">
      <c r="A523" s="7" t="s">
        <v>238</v>
      </c>
      <c r="B523" s="4" t="s">
        <v>239</v>
      </c>
      <c r="C523" s="5"/>
      <c r="D523" s="5">
        <v>300000</v>
      </c>
      <c r="E523" s="5"/>
      <c r="F523" s="5">
        <f>D523+E523</f>
        <v>300000</v>
      </c>
      <c r="G523" s="5">
        <v>300000</v>
      </c>
      <c r="H523" s="5">
        <v>271000</v>
      </c>
      <c r="I523" s="5">
        <v>278000</v>
      </c>
      <c r="J523" s="5">
        <v>285000</v>
      </c>
    </row>
    <row r="524" spans="1:10" ht="26.25">
      <c r="A524" s="7" t="s">
        <v>82</v>
      </c>
      <c r="B524" s="4" t="s">
        <v>83</v>
      </c>
      <c r="C524" s="5">
        <f>C525</f>
        <v>0</v>
      </c>
      <c r="D524" s="5">
        <f aca="true" t="shared" si="323" ref="D524:J524">D525</f>
        <v>3150000</v>
      </c>
      <c r="E524" s="5">
        <f t="shared" si="323"/>
        <v>1000000</v>
      </c>
      <c r="F524" s="5">
        <f t="shared" si="323"/>
        <v>4150000</v>
      </c>
      <c r="G524" s="5">
        <f t="shared" si="323"/>
        <v>3150000</v>
      </c>
      <c r="H524" s="5">
        <f t="shared" si="323"/>
        <v>2612000</v>
      </c>
      <c r="I524" s="5">
        <f t="shared" si="323"/>
        <v>2683000</v>
      </c>
      <c r="J524" s="5">
        <f t="shared" si="323"/>
        <v>2750000</v>
      </c>
    </row>
    <row r="525" spans="1:10" ht="12.75">
      <c r="A525" s="7" t="s">
        <v>256</v>
      </c>
      <c r="B525" s="4" t="s">
        <v>257</v>
      </c>
      <c r="C525" s="5"/>
      <c r="D525" s="5">
        <v>3150000</v>
      </c>
      <c r="E525" s="5">
        <v>1000000</v>
      </c>
      <c r="F525" s="5">
        <f>D525+E525</f>
        <v>4150000</v>
      </c>
      <c r="G525" s="5">
        <v>3150000</v>
      </c>
      <c r="H525" s="5">
        <v>2612000</v>
      </c>
      <c r="I525" s="5">
        <v>2683000</v>
      </c>
      <c r="J525" s="5">
        <v>2750000</v>
      </c>
    </row>
    <row r="526" spans="1:10" ht="12.75">
      <c r="A526" s="7" t="s">
        <v>445</v>
      </c>
      <c r="B526" s="4" t="s">
        <v>446</v>
      </c>
      <c r="C526" s="5"/>
      <c r="D526" s="5">
        <v>9140000</v>
      </c>
      <c r="E526" s="5">
        <v>1000000</v>
      </c>
      <c r="F526" s="5">
        <f>D526+E526</f>
        <v>10140000</v>
      </c>
      <c r="G526" s="5">
        <v>9140000</v>
      </c>
      <c r="H526" s="5">
        <v>10573000</v>
      </c>
      <c r="I526" s="5">
        <v>10859000</v>
      </c>
      <c r="J526" s="5">
        <v>11129000</v>
      </c>
    </row>
    <row r="527" spans="1:10" ht="26.25">
      <c r="A527" s="7" t="s">
        <v>346</v>
      </c>
      <c r="B527" s="4" t="s">
        <v>141</v>
      </c>
      <c r="C527" s="5">
        <f>C533+C540+C542+C528+C530</f>
        <v>0</v>
      </c>
      <c r="D527" s="5">
        <f>D533+D540+D542+D528+D530</f>
        <v>93140000</v>
      </c>
      <c r="E527" s="5">
        <f aca="true" t="shared" si="324" ref="E527:J527">E533+E540+E542+E528+E530</f>
        <v>-1188000</v>
      </c>
      <c r="F527" s="5">
        <f>F533+F540+F542+F528+F530</f>
        <v>91952000</v>
      </c>
      <c r="G527" s="5">
        <f t="shared" si="324"/>
        <v>93140000</v>
      </c>
      <c r="H527" s="5">
        <f t="shared" si="324"/>
        <v>186224000</v>
      </c>
      <c r="I527" s="5">
        <f t="shared" si="324"/>
        <v>191248000</v>
      </c>
      <c r="J527" s="5">
        <f t="shared" si="324"/>
        <v>196029000</v>
      </c>
    </row>
    <row r="528" spans="1:10" ht="12.75">
      <c r="A528" s="7" t="s">
        <v>379</v>
      </c>
      <c r="B528" s="4" t="s">
        <v>380</v>
      </c>
      <c r="C528" s="5">
        <f>C529</f>
        <v>0</v>
      </c>
      <c r="D528" s="5">
        <f aca="true" t="shared" si="325" ref="D528:J528">D529</f>
        <v>15000000</v>
      </c>
      <c r="E528" s="5">
        <f t="shared" si="325"/>
        <v>-1188000</v>
      </c>
      <c r="F528" s="5">
        <f t="shared" si="325"/>
        <v>13812000</v>
      </c>
      <c r="G528" s="5">
        <f t="shared" si="325"/>
        <v>15000000</v>
      </c>
      <c r="H528" s="5">
        <f t="shared" si="325"/>
        <v>0</v>
      </c>
      <c r="I528" s="5">
        <f t="shared" si="325"/>
        <v>0</v>
      </c>
      <c r="J528" s="5">
        <f t="shared" si="325"/>
        <v>0</v>
      </c>
    </row>
    <row r="529" spans="1:10" ht="12.75">
      <c r="A529" s="7" t="s">
        <v>37</v>
      </c>
      <c r="B529" s="4" t="s">
        <v>381</v>
      </c>
      <c r="C529" s="5"/>
      <c r="D529" s="5">
        <v>15000000</v>
      </c>
      <c r="E529" s="5">
        <v>-1188000</v>
      </c>
      <c r="F529" s="5">
        <f>D529+E529</f>
        <v>13812000</v>
      </c>
      <c r="G529" s="5">
        <v>15000000</v>
      </c>
      <c r="H529" s="5"/>
      <c r="I529" s="5"/>
      <c r="J529" s="5"/>
    </row>
    <row r="530" spans="1:12" ht="26.25">
      <c r="A530" s="7" t="s">
        <v>386</v>
      </c>
      <c r="B530" s="4" t="s">
        <v>387</v>
      </c>
      <c r="C530" s="5">
        <f>C531</f>
        <v>0</v>
      </c>
      <c r="D530" s="5">
        <f aca="true" t="shared" si="326" ref="D530:J530">D531+D532</f>
        <v>0</v>
      </c>
      <c r="E530" s="5">
        <f t="shared" si="326"/>
        <v>0</v>
      </c>
      <c r="F530" s="5">
        <f t="shared" si="326"/>
        <v>0</v>
      </c>
      <c r="G530" s="5">
        <f t="shared" si="326"/>
        <v>0</v>
      </c>
      <c r="H530" s="5">
        <f t="shared" si="326"/>
        <v>0</v>
      </c>
      <c r="I530" s="5">
        <f t="shared" si="326"/>
        <v>0</v>
      </c>
      <c r="J530" s="5">
        <f t="shared" si="326"/>
        <v>0</v>
      </c>
      <c r="L530" s="12"/>
    </row>
    <row r="531" spans="1:10" ht="12.75">
      <c r="A531" s="7" t="s">
        <v>45</v>
      </c>
      <c r="B531" s="4" t="s">
        <v>388</v>
      </c>
      <c r="C531" s="5"/>
      <c r="D531" s="5"/>
      <c r="E531" s="5"/>
      <c r="F531" s="5">
        <f>D531+E531</f>
        <v>0</v>
      </c>
      <c r="G531" s="5"/>
      <c r="H531" s="5"/>
      <c r="I531" s="5"/>
      <c r="J531" s="5"/>
    </row>
    <row r="532" spans="1:10" ht="26.25">
      <c r="A532" s="7" t="s">
        <v>412</v>
      </c>
      <c r="B532" s="20">
        <v>390207</v>
      </c>
      <c r="C532" s="5"/>
      <c r="D532" s="5"/>
      <c r="E532" s="5"/>
      <c r="F532" s="5">
        <f>D532+E532</f>
        <v>0</v>
      </c>
      <c r="G532" s="5"/>
      <c r="H532" s="5"/>
      <c r="I532" s="5"/>
      <c r="J532" s="5"/>
    </row>
    <row r="533" spans="1:10" ht="12.75">
      <c r="A533" s="7" t="s">
        <v>47</v>
      </c>
      <c r="B533" s="4" t="s">
        <v>48</v>
      </c>
      <c r="C533" s="5">
        <f aca="true" t="shared" si="327" ref="C533:J534">C534</f>
        <v>0</v>
      </c>
      <c r="D533" s="5">
        <f t="shared" si="327"/>
        <v>8366000</v>
      </c>
      <c r="E533" s="5">
        <f t="shared" si="327"/>
        <v>0</v>
      </c>
      <c r="F533" s="5">
        <f t="shared" si="327"/>
        <v>8366000</v>
      </c>
      <c r="G533" s="5">
        <f t="shared" si="327"/>
        <v>8366000</v>
      </c>
      <c r="H533" s="5">
        <f t="shared" si="327"/>
        <v>36653000</v>
      </c>
      <c r="I533" s="5">
        <f t="shared" si="327"/>
        <v>37291000</v>
      </c>
      <c r="J533" s="5">
        <f t="shared" si="327"/>
        <v>37898000</v>
      </c>
    </row>
    <row r="534" spans="1:10" ht="26.25">
      <c r="A534" s="7" t="s">
        <v>195</v>
      </c>
      <c r="B534" s="4" t="s">
        <v>50</v>
      </c>
      <c r="C534" s="5">
        <f t="shared" si="327"/>
        <v>0</v>
      </c>
      <c r="D534" s="5">
        <f t="shared" si="327"/>
        <v>8366000</v>
      </c>
      <c r="E534" s="5">
        <f t="shared" si="327"/>
        <v>0</v>
      </c>
      <c r="F534" s="5">
        <f t="shared" si="327"/>
        <v>8366000</v>
      </c>
      <c r="G534" s="5">
        <f t="shared" si="327"/>
        <v>8366000</v>
      </c>
      <c r="H534" s="5">
        <f t="shared" si="327"/>
        <v>36653000</v>
      </c>
      <c r="I534" s="5">
        <f t="shared" si="327"/>
        <v>37291000</v>
      </c>
      <c r="J534" s="5">
        <f t="shared" si="327"/>
        <v>37898000</v>
      </c>
    </row>
    <row r="535" spans="1:10" ht="39">
      <c r="A535" s="7" t="s">
        <v>347</v>
      </c>
      <c r="B535" s="4" t="s">
        <v>197</v>
      </c>
      <c r="C535" s="5">
        <f>C538+C539+C536</f>
        <v>0</v>
      </c>
      <c r="D535" s="5">
        <f>D538+D539+D536</f>
        <v>8366000</v>
      </c>
      <c r="E535" s="5">
        <f aca="true" t="shared" si="328" ref="E535:J535">E538+E539+E536</f>
        <v>0</v>
      </c>
      <c r="F535" s="5">
        <f>F538+F539+F536</f>
        <v>8366000</v>
      </c>
      <c r="G535" s="5">
        <f t="shared" si="328"/>
        <v>8366000</v>
      </c>
      <c r="H535" s="5">
        <f t="shared" si="328"/>
        <v>36653000</v>
      </c>
      <c r="I535" s="5">
        <f t="shared" si="328"/>
        <v>37291000</v>
      </c>
      <c r="J535" s="5">
        <f t="shared" si="328"/>
        <v>37898000</v>
      </c>
    </row>
    <row r="536" spans="1:10" ht="26.25">
      <c r="A536" s="7" t="s">
        <v>364</v>
      </c>
      <c r="B536" s="4" t="s">
        <v>365</v>
      </c>
      <c r="C536" s="5">
        <f>C537</f>
        <v>0</v>
      </c>
      <c r="D536" s="5">
        <f aca="true" t="shared" si="329" ref="D536:J536">D537</f>
        <v>0</v>
      </c>
      <c r="E536" s="5">
        <f t="shared" si="329"/>
        <v>0</v>
      </c>
      <c r="F536" s="5">
        <f t="shared" si="329"/>
        <v>0</v>
      </c>
      <c r="G536" s="5">
        <f t="shared" si="329"/>
        <v>0</v>
      </c>
      <c r="H536" s="5">
        <f t="shared" si="329"/>
        <v>311000</v>
      </c>
      <c r="I536" s="5">
        <f t="shared" si="329"/>
        <v>319000</v>
      </c>
      <c r="J536" s="5">
        <f t="shared" si="329"/>
        <v>327000</v>
      </c>
    </row>
    <row r="537" spans="1:10" ht="26.25">
      <c r="A537" s="7" t="s">
        <v>434</v>
      </c>
      <c r="B537" s="20">
        <v>42021601</v>
      </c>
      <c r="C537" s="5"/>
      <c r="D537" s="5"/>
      <c r="E537" s="5"/>
      <c r="F537" s="5">
        <f>D537+E537</f>
        <v>0</v>
      </c>
      <c r="G537" s="5"/>
      <c r="H537" s="5">
        <v>311000</v>
      </c>
      <c r="I537" s="5">
        <v>319000</v>
      </c>
      <c r="J537" s="5">
        <v>327000</v>
      </c>
    </row>
    <row r="538" spans="1:10" ht="12.75">
      <c r="A538" s="7" t="s">
        <v>200</v>
      </c>
      <c r="B538" s="4" t="s">
        <v>201</v>
      </c>
      <c r="C538" s="5"/>
      <c r="D538" s="5">
        <v>5995000</v>
      </c>
      <c r="E538" s="5"/>
      <c r="F538" s="5">
        <f>D538+E538</f>
        <v>5995000</v>
      </c>
      <c r="G538" s="5">
        <v>5995000</v>
      </c>
      <c r="H538" s="5">
        <v>31010000</v>
      </c>
      <c r="I538" s="5">
        <v>31577000</v>
      </c>
      <c r="J538" s="5">
        <v>32116000</v>
      </c>
    </row>
    <row r="539" spans="1:10" ht="39">
      <c r="A539" s="7" t="s">
        <v>202</v>
      </c>
      <c r="B539" s="4" t="s">
        <v>203</v>
      </c>
      <c r="C539" s="5"/>
      <c r="D539" s="5">
        <v>2371000</v>
      </c>
      <c r="E539" s="5"/>
      <c r="F539" s="5">
        <f>D539+E539</f>
        <v>2371000</v>
      </c>
      <c r="G539" s="5">
        <v>2371000</v>
      </c>
      <c r="H539" s="5">
        <v>5332000</v>
      </c>
      <c r="I539" s="5">
        <v>5395000</v>
      </c>
      <c r="J539" s="5">
        <v>5455000</v>
      </c>
    </row>
    <row r="540" spans="1:10" ht="12.75">
      <c r="A540" s="7" t="s">
        <v>206</v>
      </c>
      <c r="B540" s="4" t="s">
        <v>207</v>
      </c>
      <c r="C540" s="5">
        <f>C541</f>
        <v>0</v>
      </c>
      <c r="D540" s="5">
        <f aca="true" t="shared" si="330" ref="D540:J540">D541</f>
        <v>0</v>
      </c>
      <c r="E540" s="5">
        <f t="shared" si="330"/>
        <v>0</v>
      </c>
      <c r="F540" s="5">
        <f t="shared" si="330"/>
        <v>0</v>
      </c>
      <c r="G540" s="5">
        <f t="shared" si="330"/>
        <v>0</v>
      </c>
      <c r="H540" s="5">
        <f t="shared" si="330"/>
        <v>0</v>
      </c>
      <c r="I540" s="5">
        <f t="shared" si="330"/>
        <v>0</v>
      </c>
      <c r="J540" s="5">
        <f t="shared" si="330"/>
        <v>0</v>
      </c>
    </row>
    <row r="541" spans="1:10" ht="26.25">
      <c r="A541" s="7" t="s">
        <v>208</v>
      </c>
      <c r="B541" s="4" t="s">
        <v>209</v>
      </c>
      <c r="C541" s="5"/>
      <c r="D541" s="5"/>
      <c r="E541" s="5"/>
      <c r="F541" s="5">
        <f>D541+E541</f>
        <v>0</v>
      </c>
      <c r="G541" s="5"/>
      <c r="H541" s="5"/>
      <c r="I541" s="5"/>
      <c r="J541" s="5"/>
    </row>
    <row r="542" spans="1:10" ht="39">
      <c r="A542" s="7" t="s">
        <v>210</v>
      </c>
      <c r="B542" s="4" t="s">
        <v>211</v>
      </c>
      <c r="C542" s="5">
        <f>C543+C547</f>
        <v>0</v>
      </c>
      <c r="D542" s="5">
        <f>D543+D547</f>
        <v>69774000</v>
      </c>
      <c r="E542" s="5">
        <f aca="true" t="shared" si="331" ref="E542:J542">E543+E547</f>
        <v>0</v>
      </c>
      <c r="F542" s="5">
        <f>F543+F547</f>
        <v>69774000</v>
      </c>
      <c r="G542" s="5">
        <f t="shared" si="331"/>
        <v>69774000</v>
      </c>
      <c r="H542" s="5">
        <f t="shared" si="331"/>
        <v>149571000</v>
      </c>
      <c r="I542" s="5">
        <f t="shared" si="331"/>
        <v>153957000</v>
      </c>
      <c r="J542" s="5">
        <f t="shared" si="331"/>
        <v>158131000</v>
      </c>
    </row>
    <row r="543" spans="1:10" ht="26.25">
      <c r="A543" s="7" t="s">
        <v>212</v>
      </c>
      <c r="B543" s="4" t="s">
        <v>213</v>
      </c>
      <c r="C543" s="5">
        <f>C544+C545+C546</f>
        <v>0</v>
      </c>
      <c r="D543" s="5">
        <f>D544+D545+D546</f>
        <v>67684000</v>
      </c>
      <c r="E543" s="5">
        <f aca="true" t="shared" si="332" ref="E543:J543">E544+E545+E546</f>
        <v>0</v>
      </c>
      <c r="F543" s="5">
        <f>F544+F545+F546</f>
        <v>67684000</v>
      </c>
      <c r="G543" s="5">
        <f t="shared" si="332"/>
        <v>67684000</v>
      </c>
      <c r="H543" s="5">
        <f t="shared" si="332"/>
        <v>147073000</v>
      </c>
      <c r="I543" s="5">
        <f t="shared" si="332"/>
        <v>151392000</v>
      </c>
      <c r="J543" s="5">
        <f t="shared" si="332"/>
        <v>155502000</v>
      </c>
    </row>
    <row r="544" spans="1:10" ht="12.75">
      <c r="A544" s="7" t="s">
        <v>214</v>
      </c>
      <c r="B544" s="4" t="s">
        <v>215</v>
      </c>
      <c r="C544" s="5"/>
      <c r="D544" s="5">
        <v>26214000</v>
      </c>
      <c r="E544" s="5"/>
      <c r="F544" s="5">
        <f>D544+E544</f>
        <v>26214000</v>
      </c>
      <c r="G544" s="5">
        <v>26214000</v>
      </c>
      <c r="H544" s="5">
        <v>39269000</v>
      </c>
      <c r="I544" s="5">
        <v>39654000</v>
      </c>
      <c r="J544" s="5">
        <v>40020000</v>
      </c>
    </row>
    <row r="545" spans="1:10" ht="12.75">
      <c r="A545" s="7" t="s">
        <v>391</v>
      </c>
      <c r="B545" s="4" t="s">
        <v>393</v>
      </c>
      <c r="C545" s="5"/>
      <c r="D545" s="5"/>
      <c r="E545" s="5"/>
      <c r="F545" s="5">
        <f>D545+E545</f>
        <v>0</v>
      </c>
      <c r="G545" s="5"/>
      <c r="H545" s="5">
        <v>241000</v>
      </c>
      <c r="I545" s="5">
        <v>248000</v>
      </c>
      <c r="J545" s="5">
        <v>254000</v>
      </c>
    </row>
    <row r="546" spans="1:10" ht="12.75">
      <c r="A546" s="7" t="s">
        <v>410</v>
      </c>
      <c r="B546" s="4" t="s">
        <v>411</v>
      </c>
      <c r="C546" s="5"/>
      <c r="D546" s="5">
        <v>41470000</v>
      </c>
      <c r="E546" s="5"/>
      <c r="F546" s="5">
        <f>D546+E546</f>
        <v>41470000</v>
      </c>
      <c r="G546" s="5">
        <v>41470000</v>
      </c>
      <c r="H546" s="5">
        <v>107563000</v>
      </c>
      <c r="I546" s="5">
        <v>111490000</v>
      </c>
      <c r="J546" s="5">
        <v>115228000</v>
      </c>
    </row>
    <row r="547" spans="1:10" ht="12.75">
      <c r="A547" s="7" t="s">
        <v>216</v>
      </c>
      <c r="B547" s="4" t="s">
        <v>217</v>
      </c>
      <c r="C547" s="5">
        <f>C548+C549</f>
        <v>0</v>
      </c>
      <c r="D547" s="5">
        <f aca="true" t="shared" si="333" ref="D547:J547">D548+D549</f>
        <v>2090000</v>
      </c>
      <c r="E547" s="5">
        <f t="shared" si="333"/>
        <v>0</v>
      </c>
      <c r="F547" s="5">
        <f t="shared" si="333"/>
        <v>2090000</v>
      </c>
      <c r="G547" s="5">
        <f t="shared" si="333"/>
        <v>2090000</v>
      </c>
      <c r="H547" s="5">
        <f t="shared" si="333"/>
        <v>2498000</v>
      </c>
      <c r="I547" s="5">
        <f t="shared" si="333"/>
        <v>2565000</v>
      </c>
      <c r="J547" s="5">
        <f t="shared" si="333"/>
        <v>2629000</v>
      </c>
    </row>
    <row r="548" spans="1:10" ht="12.75">
      <c r="A548" s="7" t="s">
        <v>214</v>
      </c>
      <c r="B548" s="4" t="s">
        <v>218</v>
      </c>
      <c r="C548" s="5"/>
      <c r="D548" s="5"/>
      <c r="E548" s="5"/>
      <c r="F548" s="5">
        <f>D548+E548</f>
        <v>0</v>
      </c>
      <c r="G548" s="5"/>
      <c r="H548" s="5">
        <v>2079000</v>
      </c>
      <c r="I548" s="5">
        <v>2135000</v>
      </c>
      <c r="J548" s="5">
        <v>2188000</v>
      </c>
    </row>
    <row r="549" spans="1:10" ht="12.75">
      <c r="A549" s="7" t="s">
        <v>391</v>
      </c>
      <c r="B549" s="4" t="s">
        <v>392</v>
      </c>
      <c r="C549" s="5"/>
      <c r="D549" s="5">
        <v>2090000</v>
      </c>
      <c r="E549" s="5"/>
      <c r="F549" s="5">
        <f>D549+E549</f>
        <v>2090000</v>
      </c>
      <c r="G549" s="5">
        <v>2090000</v>
      </c>
      <c r="H549" s="5">
        <v>419000</v>
      </c>
      <c r="I549" s="5">
        <v>430000</v>
      </c>
      <c r="J549" s="5">
        <v>441000</v>
      </c>
    </row>
    <row r="550" spans="1:10" ht="26.25">
      <c r="A550" s="7" t="s">
        <v>348</v>
      </c>
      <c r="B550" s="4" t="s">
        <v>220</v>
      </c>
      <c r="C550" s="5">
        <f>C552+C569+C581+C589+C595+C612+C636+C661+C668+C679+C702</f>
        <v>0</v>
      </c>
      <c r="D550" s="5">
        <f aca="true" t="shared" si="334" ref="D550:J550">D552+D569+D581+D589+D595+D612+D636+D661+D668+D679+D702</f>
        <v>162517000</v>
      </c>
      <c r="E550" s="5">
        <f>E552+E569+E581+E589+E595+E612+E636+E661+E668+E679+E702</f>
        <v>6545000</v>
      </c>
      <c r="F550" s="5">
        <f>F552+F569+F581+F589+F595+F612+F636+F661+F668+F679+F702</f>
        <v>169062000</v>
      </c>
      <c r="G550" s="5">
        <f t="shared" si="334"/>
        <v>159895000</v>
      </c>
      <c r="H550" s="5">
        <f t="shared" si="334"/>
        <v>186224000</v>
      </c>
      <c r="I550" s="5">
        <f t="shared" si="334"/>
        <v>191248000</v>
      </c>
      <c r="J550" s="5">
        <f t="shared" si="334"/>
        <v>196029000</v>
      </c>
    </row>
    <row r="551" spans="1:12" ht="12.75">
      <c r="A551" s="7" t="s">
        <v>349</v>
      </c>
      <c r="B551" s="4" t="s">
        <v>303</v>
      </c>
      <c r="C551" s="5">
        <f>C552+C569</f>
        <v>0</v>
      </c>
      <c r="D551" s="5">
        <f aca="true" t="shared" si="335" ref="D551:J551">D552+D569</f>
        <v>8072000</v>
      </c>
      <c r="E551" s="5">
        <f>E552+E569</f>
        <v>7000000</v>
      </c>
      <c r="F551" s="5">
        <f>F552+F569</f>
        <v>15072000</v>
      </c>
      <c r="G551" s="5">
        <f t="shared" si="335"/>
        <v>8072000</v>
      </c>
      <c r="H551" s="5">
        <f t="shared" si="335"/>
        <v>3418000</v>
      </c>
      <c r="I551" s="5">
        <f t="shared" si="335"/>
        <v>3510000</v>
      </c>
      <c r="J551" s="5">
        <f t="shared" si="335"/>
        <v>3598000</v>
      </c>
      <c r="L551" s="12"/>
    </row>
    <row r="552" spans="1:10" ht="12.75">
      <c r="A552" s="7" t="s">
        <v>304</v>
      </c>
      <c r="B552" s="4" t="s">
        <v>278</v>
      </c>
      <c r="C552" s="5">
        <f>C553</f>
        <v>0</v>
      </c>
      <c r="D552" s="5">
        <f aca="true" t="shared" si="336" ref="D552:J552">D553</f>
        <v>7862000</v>
      </c>
      <c r="E552" s="5">
        <f t="shared" si="336"/>
        <v>7000000</v>
      </c>
      <c r="F552" s="5">
        <f t="shared" si="336"/>
        <v>14862000</v>
      </c>
      <c r="G552" s="5">
        <f t="shared" si="336"/>
        <v>7862000</v>
      </c>
      <c r="H552" s="5">
        <f t="shared" si="336"/>
        <v>2866000</v>
      </c>
      <c r="I552" s="5">
        <f t="shared" si="336"/>
        <v>2943000</v>
      </c>
      <c r="J552" s="5">
        <f t="shared" si="336"/>
        <v>3017000</v>
      </c>
    </row>
    <row r="553" spans="1:10" ht="12.75">
      <c r="A553" s="7" t="s">
        <v>274</v>
      </c>
      <c r="B553" s="4" t="s">
        <v>89</v>
      </c>
      <c r="C553" s="5">
        <f>C554+C562</f>
        <v>0</v>
      </c>
      <c r="D553" s="5">
        <f aca="true" t="shared" si="337" ref="D553:J553">D554+D562</f>
        <v>7862000</v>
      </c>
      <c r="E553" s="5">
        <f>E554+E562</f>
        <v>7000000</v>
      </c>
      <c r="F553" s="5">
        <f t="shared" si="337"/>
        <v>14862000</v>
      </c>
      <c r="G553" s="5">
        <f t="shared" si="337"/>
        <v>7862000</v>
      </c>
      <c r="H553" s="5">
        <f t="shared" si="337"/>
        <v>2866000</v>
      </c>
      <c r="I553" s="5">
        <f t="shared" si="337"/>
        <v>2943000</v>
      </c>
      <c r="J553" s="5">
        <f t="shared" si="337"/>
        <v>3017000</v>
      </c>
    </row>
    <row r="554" spans="1:10" ht="39">
      <c r="A554" s="7" t="s">
        <v>90</v>
      </c>
      <c r="B554" s="4" t="s">
        <v>91</v>
      </c>
      <c r="C554" s="5">
        <f>C555+C558</f>
        <v>0</v>
      </c>
      <c r="D554" s="5">
        <f aca="true" t="shared" si="338" ref="D554:J554">D555+D558</f>
        <v>43000</v>
      </c>
      <c r="E554" s="5">
        <f>E555+E558</f>
        <v>0</v>
      </c>
      <c r="F554" s="5">
        <f t="shared" si="338"/>
        <v>43000</v>
      </c>
      <c r="G554" s="5">
        <f t="shared" si="338"/>
        <v>43000</v>
      </c>
      <c r="H554" s="5">
        <f t="shared" si="338"/>
        <v>2038000</v>
      </c>
      <c r="I554" s="5">
        <f t="shared" si="338"/>
        <v>2092000</v>
      </c>
      <c r="J554" s="5">
        <f t="shared" si="338"/>
        <v>2145000</v>
      </c>
    </row>
    <row r="555" spans="1:10" ht="26.25">
      <c r="A555" s="7" t="s">
        <v>92</v>
      </c>
      <c r="B555" s="4" t="s">
        <v>93</v>
      </c>
      <c r="C555" s="5">
        <f>C556+C557</f>
        <v>0</v>
      </c>
      <c r="D555" s="5">
        <f aca="true" t="shared" si="339" ref="D555:J555">D556+D557</f>
        <v>0</v>
      </c>
      <c r="E555" s="5">
        <f>E556+E557</f>
        <v>0</v>
      </c>
      <c r="F555" s="5">
        <f t="shared" si="339"/>
        <v>0</v>
      </c>
      <c r="G555" s="5">
        <f t="shared" si="339"/>
        <v>0</v>
      </c>
      <c r="H555" s="5">
        <f t="shared" si="339"/>
        <v>0</v>
      </c>
      <c r="I555" s="5">
        <f t="shared" si="339"/>
        <v>0</v>
      </c>
      <c r="J555" s="5">
        <f t="shared" si="339"/>
        <v>0</v>
      </c>
    </row>
    <row r="556" spans="1:10" ht="12.75">
      <c r="A556" s="7" t="s">
        <v>94</v>
      </c>
      <c r="B556" s="4" t="s">
        <v>95</v>
      </c>
      <c r="C556" s="5"/>
      <c r="D556" s="5"/>
      <c r="E556" s="5"/>
      <c r="F556" s="5">
        <f>D556+E556</f>
        <v>0</v>
      </c>
      <c r="G556" s="5"/>
      <c r="H556" s="5"/>
      <c r="I556" s="5"/>
      <c r="J556" s="5"/>
    </row>
    <row r="557" spans="1:10" ht="12.75">
      <c r="A557" s="7" t="s">
        <v>96</v>
      </c>
      <c r="B557" s="4" t="s">
        <v>97</v>
      </c>
      <c r="C557" s="5"/>
      <c r="D557" s="5"/>
      <c r="E557" s="5"/>
      <c r="F557" s="5">
        <f>D557+E557</f>
        <v>0</v>
      </c>
      <c r="G557" s="5"/>
      <c r="H557" s="5"/>
      <c r="I557" s="5"/>
      <c r="J557" s="5"/>
    </row>
    <row r="558" spans="1:10" ht="12.75">
      <c r="A558" s="7" t="s">
        <v>298</v>
      </c>
      <c r="B558" s="4" t="s">
        <v>299</v>
      </c>
      <c r="C558" s="5">
        <f>C559+C560+C561</f>
        <v>0</v>
      </c>
      <c r="D558" s="5">
        <f aca="true" t="shared" si="340" ref="D558:J558">D559+D560+D561</f>
        <v>43000</v>
      </c>
      <c r="E558" s="5">
        <f t="shared" si="340"/>
        <v>0</v>
      </c>
      <c r="F558" s="5">
        <f t="shared" si="340"/>
        <v>43000</v>
      </c>
      <c r="G558" s="5">
        <f t="shared" si="340"/>
        <v>43000</v>
      </c>
      <c r="H558" s="5">
        <f t="shared" si="340"/>
        <v>2038000</v>
      </c>
      <c r="I558" s="5">
        <f t="shared" si="340"/>
        <v>2092000</v>
      </c>
      <c r="J558" s="5">
        <f t="shared" si="340"/>
        <v>2145000</v>
      </c>
    </row>
    <row r="559" spans="1:10" ht="12.75">
      <c r="A559" s="7" t="s">
        <v>94</v>
      </c>
      <c r="B559" s="4" t="s">
        <v>300</v>
      </c>
      <c r="C559" s="5"/>
      <c r="D559" s="5">
        <v>7000</v>
      </c>
      <c r="E559" s="5"/>
      <c r="F559" s="5">
        <f>D559+E559</f>
        <v>7000</v>
      </c>
      <c r="G559" s="5">
        <v>7000</v>
      </c>
      <c r="H559" s="5">
        <v>302000</v>
      </c>
      <c r="I559" s="5">
        <v>310000</v>
      </c>
      <c r="J559" s="5">
        <v>318000</v>
      </c>
    </row>
    <row r="560" spans="1:10" ht="12.75">
      <c r="A560" s="7" t="s">
        <v>96</v>
      </c>
      <c r="B560" s="4" t="s">
        <v>301</v>
      </c>
      <c r="C560" s="5"/>
      <c r="D560" s="5">
        <v>36000</v>
      </c>
      <c r="E560" s="5"/>
      <c r="F560" s="5">
        <f>D560+E560</f>
        <v>36000</v>
      </c>
      <c r="G560" s="5">
        <v>36000</v>
      </c>
      <c r="H560" s="5">
        <v>1712000</v>
      </c>
      <c r="I560" s="5">
        <v>1758000</v>
      </c>
      <c r="J560" s="5">
        <v>1802000</v>
      </c>
    </row>
    <row r="561" spans="1:10" ht="12.75">
      <c r="A561" s="7" t="s">
        <v>295</v>
      </c>
      <c r="B561" s="4" t="s">
        <v>397</v>
      </c>
      <c r="C561" s="5"/>
      <c r="D561" s="5"/>
      <c r="E561" s="5"/>
      <c r="F561" s="5">
        <f>D561+E561</f>
        <v>0</v>
      </c>
      <c r="G561" s="5"/>
      <c r="H561" s="5">
        <v>24000</v>
      </c>
      <c r="I561" s="5">
        <v>24000</v>
      </c>
      <c r="J561" s="5">
        <v>25000</v>
      </c>
    </row>
    <row r="562" spans="1:10" ht="12.75">
      <c r="A562" s="7" t="s">
        <v>98</v>
      </c>
      <c r="B562" s="4" t="s">
        <v>99</v>
      </c>
      <c r="C562" s="5">
        <f aca="true" t="shared" si="341" ref="C562:J563">C563</f>
        <v>0</v>
      </c>
      <c r="D562" s="5">
        <f t="shared" si="341"/>
        <v>7819000</v>
      </c>
      <c r="E562" s="5">
        <f t="shared" si="341"/>
        <v>7000000</v>
      </c>
      <c r="F562" s="5">
        <f t="shared" si="341"/>
        <v>14819000</v>
      </c>
      <c r="G562" s="5">
        <f t="shared" si="341"/>
        <v>7819000</v>
      </c>
      <c r="H562" s="5">
        <f t="shared" si="341"/>
        <v>828000</v>
      </c>
      <c r="I562" s="5">
        <f t="shared" si="341"/>
        <v>851000</v>
      </c>
      <c r="J562" s="5">
        <f t="shared" si="341"/>
        <v>872000</v>
      </c>
    </row>
    <row r="563" spans="1:10" ht="12.75">
      <c r="A563" s="7" t="s">
        <v>100</v>
      </c>
      <c r="B563" s="4" t="s">
        <v>101</v>
      </c>
      <c r="C563" s="5">
        <f t="shared" si="341"/>
        <v>0</v>
      </c>
      <c r="D563" s="5">
        <f t="shared" si="341"/>
        <v>7819000</v>
      </c>
      <c r="E563" s="5">
        <f t="shared" si="341"/>
        <v>7000000</v>
      </c>
      <c r="F563" s="5">
        <f t="shared" si="341"/>
        <v>14819000</v>
      </c>
      <c r="G563" s="5">
        <f t="shared" si="341"/>
        <v>7819000</v>
      </c>
      <c r="H563" s="5">
        <f t="shared" si="341"/>
        <v>828000</v>
      </c>
      <c r="I563" s="5">
        <f t="shared" si="341"/>
        <v>851000</v>
      </c>
      <c r="J563" s="5">
        <f t="shared" si="341"/>
        <v>872000</v>
      </c>
    </row>
    <row r="564" spans="1:10" ht="12.75">
      <c r="A564" s="7" t="s">
        <v>102</v>
      </c>
      <c r="B564" s="4" t="s">
        <v>103</v>
      </c>
      <c r="C564" s="5">
        <f>C566</f>
        <v>0</v>
      </c>
      <c r="D564" s="5">
        <f>D566+D565</f>
        <v>7819000</v>
      </c>
      <c r="E564" s="5">
        <f aca="true" t="shared" si="342" ref="E564:J564">E566+E565</f>
        <v>7000000</v>
      </c>
      <c r="F564" s="5">
        <f t="shared" si="342"/>
        <v>14819000</v>
      </c>
      <c r="G564" s="5">
        <f t="shared" si="342"/>
        <v>7819000</v>
      </c>
      <c r="H564" s="5">
        <f t="shared" si="342"/>
        <v>828000</v>
      </c>
      <c r="I564" s="5">
        <f t="shared" si="342"/>
        <v>851000</v>
      </c>
      <c r="J564" s="5">
        <f t="shared" si="342"/>
        <v>872000</v>
      </c>
    </row>
    <row r="565" spans="1:10" ht="12.75">
      <c r="A565" s="7" t="s">
        <v>108</v>
      </c>
      <c r="B565" s="4" t="s">
        <v>109</v>
      </c>
      <c r="C565" s="5"/>
      <c r="D565" s="5">
        <v>655000</v>
      </c>
      <c r="E565" s="5"/>
      <c r="F565" s="5">
        <f>D565+E565</f>
        <v>655000</v>
      </c>
      <c r="G565" s="5">
        <v>655000</v>
      </c>
      <c r="H565" s="5"/>
      <c r="I565" s="5"/>
      <c r="J565" s="5"/>
    </row>
    <row r="566" spans="1:10" ht="12.75">
      <c r="A566" s="7" t="s">
        <v>110</v>
      </c>
      <c r="B566" s="4" t="s">
        <v>111</v>
      </c>
      <c r="C566" s="5"/>
      <c r="D566" s="5">
        <v>7164000</v>
      </c>
      <c r="E566" s="5">
        <v>7000000</v>
      </c>
      <c r="F566" s="5">
        <f>D566+E566</f>
        <v>14164000</v>
      </c>
      <c r="G566" s="5">
        <v>7164000</v>
      </c>
      <c r="H566" s="5">
        <v>828000</v>
      </c>
      <c r="I566" s="5">
        <v>851000</v>
      </c>
      <c r="J566" s="5">
        <v>872000</v>
      </c>
    </row>
    <row r="567" spans="1:10" ht="12.75">
      <c r="A567" s="7" t="s">
        <v>495</v>
      </c>
      <c r="B567" s="4" t="s">
        <v>497</v>
      </c>
      <c r="C567" s="5"/>
      <c r="D567" s="5">
        <f aca="true" t="shared" si="343" ref="D567:J567">D568</f>
        <v>7862000</v>
      </c>
      <c r="E567" s="5">
        <f t="shared" si="343"/>
        <v>7000000</v>
      </c>
      <c r="F567" s="5">
        <f t="shared" si="343"/>
        <v>14862000</v>
      </c>
      <c r="G567" s="5">
        <f t="shared" si="343"/>
        <v>7862000</v>
      </c>
      <c r="H567" s="5">
        <f t="shared" si="343"/>
        <v>2866000</v>
      </c>
      <c r="I567" s="5">
        <f t="shared" si="343"/>
        <v>2943000</v>
      </c>
      <c r="J567" s="5">
        <f t="shared" si="343"/>
        <v>3017000</v>
      </c>
    </row>
    <row r="568" spans="1:10" ht="12.75">
      <c r="A568" s="7" t="s">
        <v>496</v>
      </c>
      <c r="B568" s="4" t="s">
        <v>498</v>
      </c>
      <c r="C568" s="5"/>
      <c r="D568" s="5">
        <v>7862000</v>
      </c>
      <c r="E568" s="5">
        <v>7000000</v>
      </c>
      <c r="F568" s="5">
        <f>D568+E568</f>
        <v>14862000</v>
      </c>
      <c r="G568" s="5">
        <v>7862000</v>
      </c>
      <c r="H568" s="5">
        <v>2866000</v>
      </c>
      <c r="I568" s="5">
        <v>2943000</v>
      </c>
      <c r="J568" s="5">
        <v>3017000</v>
      </c>
    </row>
    <row r="569" spans="1:10" ht="12.75">
      <c r="A569" s="7" t="s">
        <v>305</v>
      </c>
      <c r="B569" s="4" t="s">
        <v>306</v>
      </c>
      <c r="C569" s="5">
        <f>C570</f>
        <v>0</v>
      </c>
      <c r="D569" s="5">
        <f aca="true" t="shared" si="344" ref="D569:J569">D570</f>
        <v>210000</v>
      </c>
      <c r="E569" s="5">
        <f t="shared" si="344"/>
        <v>0</v>
      </c>
      <c r="F569" s="5">
        <f t="shared" si="344"/>
        <v>210000</v>
      </c>
      <c r="G569" s="5">
        <f t="shared" si="344"/>
        <v>210000</v>
      </c>
      <c r="H569" s="5">
        <f t="shared" si="344"/>
        <v>552000</v>
      </c>
      <c r="I569" s="5">
        <f t="shared" si="344"/>
        <v>567000</v>
      </c>
      <c r="J569" s="5">
        <f t="shared" si="344"/>
        <v>581000</v>
      </c>
    </row>
    <row r="570" spans="1:10" ht="12.75">
      <c r="A570" s="7" t="s">
        <v>274</v>
      </c>
      <c r="B570" s="4" t="s">
        <v>89</v>
      </c>
      <c r="C570" s="5">
        <f aca="true" t="shared" si="345" ref="C570:J570">C571+C574</f>
        <v>0</v>
      </c>
      <c r="D570" s="5">
        <f t="shared" si="345"/>
        <v>210000</v>
      </c>
      <c r="E570" s="5">
        <f t="shared" si="345"/>
        <v>0</v>
      </c>
      <c r="F570" s="5">
        <f t="shared" si="345"/>
        <v>210000</v>
      </c>
      <c r="G570" s="5">
        <f t="shared" si="345"/>
        <v>210000</v>
      </c>
      <c r="H570" s="5">
        <f t="shared" si="345"/>
        <v>552000</v>
      </c>
      <c r="I570" s="5">
        <f t="shared" si="345"/>
        <v>567000</v>
      </c>
      <c r="J570" s="5">
        <f t="shared" si="345"/>
        <v>581000</v>
      </c>
    </row>
    <row r="571" spans="1:10" ht="26.25">
      <c r="A571" s="7" t="s">
        <v>275</v>
      </c>
      <c r="B571" s="4" t="s">
        <v>276</v>
      </c>
      <c r="C571" s="5">
        <f aca="true" t="shared" si="346" ref="C571:J572">C572</f>
        <v>0</v>
      </c>
      <c r="D571" s="5">
        <f t="shared" si="346"/>
        <v>20000</v>
      </c>
      <c r="E571" s="5">
        <f t="shared" si="346"/>
        <v>0</v>
      </c>
      <c r="F571" s="5">
        <f t="shared" si="346"/>
        <v>20000</v>
      </c>
      <c r="G571" s="5">
        <f t="shared" si="346"/>
        <v>20000</v>
      </c>
      <c r="H571" s="5">
        <f t="shared" si="346"/>
        <v>166000</v>
      </c>
      <c r="I571" s="5">
        <f t="shared" si="346"/>
        <v>170000</v>
      </c>
      <c r="J571" s="5">
        <f t="shared" si="346"/>
        <v>174000</v>
      </c>
    </row>
    <row r="572" spans="1:10" ht="12.75">
      <c r="A572" s="7" t="s">
        <v>277</v>
      </c>
      <c r="B572" s="4" t="s">
        <v>278</v>
      </c>
      <c r="C572" s="5">
        <f t="shared" si="346"/>
        <v>0</v>
      </c>
      <c r="D572" s="5">
        <f t="shared" si="346"/>
        <v>20000</v>
      </c>
      <c r="E572" s="5">
        <f t="shared" si="346"/>
        <v>0</v>
      </c>
      <c r="F572" s="5">
        <f t="shared" si="346"/>
        <v>20000</v>
      </c>
      <c r="G572" s="5">
        <f t="shared" si="346"/>
        <v>20000</v>
      </c>
      <c r="H572" s="5">
        <f t="shared" si="346"/>
        <v>166000</v>
      </c>
      <c r="I572" s="5">
        <f t="shared" si="346"/>
        <v>170000</v>
      </c>
      <c r="J572" s="5">
        <f t="shared" si="346"/>
        <v>174000</v>
      </c>
    </row>
    <row r="573" spans="1:10" ht="12.75">
      <c r="A573" s="7" t="s">
        <v>281</v>
      </c>
      <c r="B573" s="4" t="s">
        <v>282</v>
      </c>
      <c r="C573" s="5"/>
      <c r="D573" s="5">
        <v>20000</v>
      </c>
      <c r="E573" s="5"/>
      <c r="F573" s="5">
        <f>D573+E573</f>
        <v>20000</v>
      </c>
      <c r="G573" s="5">
        <v>20000</v>
      </c>
      <c r="H573" s="5">
        <v>166000</v>
      </c>
      <c r="I573" s="5">
        <v>170000</v>
      </c>
      <c r="J573" s="5">
        <v>174000</v>
      </c>
    </row>
    <row r="574" spans="1:10" ht="12.75">
      <c r="A574" s="7" t="s">
        <v>98</v>
      </c>
      <c r="B574" s="4" t="s">
        <v>99</v>
      </c>
      <c r="C574" s="5">
        <f aca="true" t="shared" si="347" ref="C574:J576">C575</f>
        <v>0</v>
      </c>
      <c r="D574" s="5">
        <f t="shared" si="347"/>
        <v>190000</v>
      </c>
      <c r="E574" s="5">
        <f t="shared" si="347"/>
        <v>0</v>
      </c>
      <c r="F574" s="5">
        <f t="shared" si="347"/>
        <v>190000</v>
      </c>
      <c r="G574" s="5">
        <f t="shared" si="347"/>
        <v>190000</v>
      </c>
      <c r="H574" s="5">
        <f t="shared" si="347"/>
        <v>386000</v>
      </c>
      <c r="I574" s="5">
        <f t="shared" si="347"/>
        <v>397000</v>
      </c>
      <c r="J574" s="5">
        <f t="shared" si="347"/>
        <v>407000</v>
      </c>
    </row>
    <row r="575" spans="1:10" ht="12.75">
      <c r="A575" s="7" t="s">
        <v>100</v>
      </c>
      <c r="B575" s="4" t="s">
        <v>101</v>
      </c>
      <c r="C575" s="5">
        <f t="shared" si="347"/>
        <v>0</v>
      </c>
      <c r="D575" s="5">
        <f t="shared" si="347"/>
        <v>190000</v>
      </c>
      <c r="E575" s="5">
        <f t="shared" si="347"/>
        <v>0</v>
      </c>
      <c r="F575" s="5">
        <f t="shared" si="347"/>
        <v>190000</v>
      </c>
      <c r="G575" s="5">
        <f t="shared" si="347"/>
        <v>190000</v>
      </c>
      <c r="H575" s="5">
        <f t="shared" si="347"/>
        <v>386000</v>
      </c>
      <c r="I575" s="5">
        <f t="shared" si="347"/>
        <v>397000</v>
      </c>
      <c r="J575" s="5">
        <f t="shared" si="347"/>
        <v>407000</v>
      </c>
    </row>
    <row r="576" spans="1:10" ht="12.75">
      <c r="A576" s="7" t="s">
        <v>102</v>
      </c>
      <c r="B576" s="4" t="s">
        <v>103</v>
      </c>
      <c r="C576" s="5">
        <f t="shared" si="347"/>
        <v>0</v>
      </c>
      <c r="D576" s="5">
        <f t="shared" si="347"/>
        <v>190000</v>
      </c>
      <c r="E576" s="5">
        <f t="shared" si="347"/>
        <v>0</v>
      </c>
      <c r="F576" s="5">
        <f t="shared" si="347"/>
        <v>190000</v>
      </c>
      <c r="G576" s="5">
        <f t="shared" si="347"/>
        <v>190000</v>
      </c>
      <c r="H576" s="5">
        <f t="shared" si="347"/>
        <v>386000</v>
      </c>
      <c r="I576" s="5">
        <f t="shared" si="347"/>
        <v>397000</v>
      </c>
      <c r="J576" s="5">
        <f t="shared" si="347"/>
        <v>407000</v>
      </c>
    </row>
    <row r="577" spans="1:10" ht="12.75">
      <c r="A577" s="7" t="s">
        <v>110</v>
      </c>
      <c r="B577" s="4" t="s">
        <v>111</v>
      </c>
      <c r="C577" s="5"/>
      <c r="D577" s="5">
        <v>190000</v>
      </c>
      <c r="E577" s="5"/>
      <c r="F577" s="5">
        <f>D577+E577</f>
        <v>190000</v>
      </c>
      <c r="G577" s="5">
        <v>190000</v>
      </c>
      <c r="H577" s="5">
        <v>386000</v>
      </c>
      <c r="I577" s="5">
        <v>397000</v>
      </c>
      <c r="J577" s="5">
        <v>407000</v>
      </c>
    </row>
    <row r="578" spans="1:10" ht="12.75">
      <c r="A578" s="7" t="s">
        <v>491</v>
      </c>
      <c r="B578" s="4" t="s">
        <v>493</v>
      </c>
      <c r="C578" s="5"/>
      <c r="D578" s="5">
        <v>20000</v>
      </c>
      <c r="E578" s="5"/>
      <c r="F578" s="5">
        <f>D578+E578</f>
        <v>20000</v>
      </c>
      <c r="G578" s="5">
        <v>20000</v>
      </c>
      <c r="H578" s="5">
        <v>101000</v>
      </c>
      <c r="I578" s="5">
        <v>103000</v>
      </c>
      <c r="J578" s="5">
        <v>106000</v>
      </c>
    </row>
    <row r="579" spans="1:10" ht="12.75">
      <c r="A579" s="7" t="s">
        <v>492</v>
      </c>
      <c r="B579" s="4" t="s">
        <v>494</v>
      </c>
      <c r="C579" s="5"/>
      <c r="D579" s="5">
        <v>190000</v>
      </c>
      <c r="E579" s="5"/>
      <c r="F579" s="5">
        <f>D579+E579</f>
        <v>190000</v>
      </c>
      <c r="G579" s="5">
        <v>190000</v>
      </c>
      <c r="H579" s="5">
        <v>451000</v>
      </c>
      <c r="I579" s="5">
        <v>464000</v>
      </c>
      <c r="J579" s="5">
        <v>475000</v>
      </c>
    </row>
    <row r="580" spans="1:10" ht="26.25">
      <c r="A580" s="7" t="s">
        <v>309</v>
      </c>
      <c r="B580" s="4" t="s">
        <v>310</v>
      </c>
      <c r="C580" s="5">
        <f aca="true" t="shared" si="348" ref="C580:J584">C581</f>
        <v>0</v>
      </c>
      <c r="D580" s="5">
        <f t="shared" si="348"/>
        <v>0</v>
      </c>
      <c r="E580" s="5">
        <f t="shared" si="348"/>
        <v>0</v>
      </c>
      <c r="F580" s="5">
        <f t="shared" si="348"/>
        <v>0</v>
      </c>
      <c r="G580" s="5">
        <f t="shared" si="348"/>
        <v>0</v>
      </c>
      <c r="H580" s="5">
        <f t="shared" si="348"/>
        <v>10000</v>
      </c>
      <c r="I580" s="5">
        <f t="shared" si="348"/>
        <v>10000</v>
      </c>
      <c r="J580" s="5">
        <f t="shared" si="348"/>
        <v>10000</v>
      </c>
    </row>
    <row r="581" spans="1:10" ht="12.75">
      <c r="A581" s="7" t="s">
        <v>311</v>
      </c>
      <c r="B581" s="4" t="s">
        <v>312</v>
      </c>
      <c r="C581" s="5">
        <f t="shared" si="348"/>
        <v>0</v>
      </c>
      <c r="D581" s="5">
        <f t="shared" si="348"/>
        <v>0</v>
      </c>
      <c r="E581" s="5">
        <f t="shared" si="348"/>
        <v>0</v>
      </c>
      <c r="F581" s="5">
        <f t="shared" si="348"/>
        <v>0</v>
      </c>
      <c r="G581" s="5">
        <f t="shared" si="348"/>
        <v>0</v>
      </c>
      <c r="H581" s="5">
        <f t="shared" si="348"/>
        <v>10000</v>
      </c>
      <c r="I581" s="5">
        <f t="shared" si="348"/>
        <v>10000</v>
      </c>
      <c r="J581" s="5">
        <f t="shared" si="348"/>
        <v>10000</v>
      </c>
    </row>
    <row r="582" spans="1:10" ht="12.75">
      <c r="A582" s="7" t="s">
        <v>274</v>
      </c>
      <c r="B582" s="4" t="s">
        <v>89</v>
      </c>
      <c r="C582" s="5">
        <f t="shared" si="348"/>
        <v>0</v>
      </c>
      <c r="D582" s="5">
        <f t="shared" si="348"/>
        <v>0</v>
      </c>
      <c r="E582" s="5">
        <f t="shared" si="348"/>
        <v>0</v>
      </c>
      <c r="F582" s="5">
        <f t="shared" si="348"/>
        <v>0</v>
      </c>
      <c r="G582" s="5">
        <f t="shared" si="348"/>
        <v>0</v>
      </c>
      <c r="H582" s="5">
        <f t="shared" si="348"/>
        <v>10000</v>
      </c>
      <c r="I582" s="5">
        <f t="shared" si="348"/>
        <v>10000</v>
      </c>
      <c r="J582" s="5">
        <f t="shared" si="348"/>
        <v>10000</v>
      </c>
    </row>
    <row r="583" spans="1:10" ht="12.75">
      <c r="A583" s="7" t="s">
        <v>98</v>
      </c>
      <c r="B583" s="4" t="s">
        <v>99</v>
      </c>
      <c r="C583" s="5">
        <f t="shared" si="348"/>
        <v>0</v>
      </c>
      <c r="D583" s="5">
        <f t="shared" si="348"/>
        <v>0</v>
      </c>
      <c r="E583" s="5">
        <f t="shared" si="348"/>
        <v>0</v>
      </c>
      <c r="F583" s="5">
        <f t="shared" si="348"/>
        <v>0</v>
      </c>
      <c r="G583" s="5">
        <f t="shared" si="348"/>
        <v>0</v>
      </c>
      <c r="H583" s="5">
        <f t="shared" si="348"/>
        <v>10000</v>
      </c>
      <c r="I583" s="5">
        <f t="shared" si="348"/>
        <v>10000</v>
      </c>
      <c r="J583" s="5">
        <f t="shared" si="348"/>
        <v>10000</v>
      </c>
    </row>
    <row r="584" spans="1:10" ht="12.75">
      <c r="A584" s="7" t="s">
        <v>100</v>
      </c>
      <c r="B584" s="4" t="s">
        <v>101</v>
      </c>
      <c r="C584" s="5">
        <f t="shared" si="348"/>
        <v>0</v>
      </c>
      <c r="D584" s="5">
        <f t="shared" si="348"/>
        <v>0</v>
      </c>
      <c r="E584" s="5">
        <f t="shared" si="348"/>
        <v>0</v>
      </c>
      <c r="F584" s="5">
        <f t="shared" si="348"/>
        <v>0</v>
      </c>
      <c r="G584" s="5">
        <f t="shared" si="348"/>
        <v>0</v>
      </c>
      <c r="H584" s="5">
        <f t="shared" si="348"/>
        <v>10000</v>
      </c>
      <c r="I584" s="5">
        <f t="shared" si="348"/>
        <v>10000</v>
      </c>
      <c r="J584" s="5">
        <f t="shared" si="348"/>
        <v>10000</v>
      </c>
    </row>
    <row r="585" spans="1:10" ht="12.75">
      <c r="A585" s="7" t="s">
        <v>102</v>
      </c>
      <c r="B585" s="4" t="s">
        <v>103</v>
      </c>
      <c r="C585" s="5">
        <f>C587+C586</f>
        <v>0</v>
      </c>
      <c r="D585" s="5">
        <f>D587+D586</f>
        <v>0</v>
      </c>
      <c r="E585" s="5">
        <f aca="true" t="shared" si="349" ref="E585:J585">E587+E586</f>
        <v>0</v>
      </c>
      <c r="F585" s="5">
        <f>F587+F586</f>
        <v>0</v>
      </c>
      <c r="G585" s="5">
        <f t="shared" si="349"/>
        <v>0</v>
      </c>
      <c r="H585" s="5">
        <f t="shared" si="349"/>
        <v>10000</v>
      </c>
      <c r="I585" s="5">
        <f t="shared" si="349"/>
        <v>10000</v>
      </c>
      <c r="J585" s="5">
        <f t="shared" si="349"/>
        <v>10000</v>
      </c>
    </row>
    <row r="586" spans="1:10" ht="12.75">
      <c r="A586" s="7" t="s">
        <v>106</v>
      </c>
      <c r="B586" s="4" t="s">
        <v>107</v>
      </c>
      <c r="C586" s="5"/>
      <c r="D586" s="5"/>
      <c r="E586" s="5"/>
      <c r="F586" s="5"/>
      <c r="G586" s="5"/>
      <c r="H586" s="5"/>
      <c r="I586" s="5"/>
      <c r="J586" s="5"/>
    </row>
    <row r="587" spans="1:10" ht="12.75">
      <c r="A587" s="7" t="s">
        <v>110</v>
      </c>
      <c r="B587" s="4" t="s">
        <v>111</v>
      </c>
      <c r="C587" s="5"/>
      <c r="D587" s="5"/>
      <c r="E587" s="5"/>
      <c r="F587" s="5">
        <f>D587+E587</f>
        <v>0</v>
      </c>
      <c r="G587" s="5"/>
      <c r="H587" s="5">
        <v>10000</v>
      </c>
      <c r="I587" s="5">
        <v>10000</v>
      </c>
      <c r="J587" s="5">
        <v>10000</v>
      </c>
    </row>
    <row r="588" spans="1:10" ht="12.75">
      <c r="A588" s="7" t="s">
        <v>350</v>
      </c>
      <c r="B588" s="4" t="s">
        <v>314</v>
      </c>
      <c r="C588" s="5">
        <f>C589+C595+C612+C636</f>
        <v>0</v>
      </c>
      <c r="D588" s="5">
        <f>D589+D595+D612+D636</f>
        <v>49668000</v>
      </c>
      <c r="E588" s="5">
        <f aca="true" t="shared" si="350" ref="E588:J588">E589+E595+E612+E636</f>
        <v>0</v>
      </c>
      <c r="F588" s="5">
        <f>F589+F595+F612+F636</f>
        <v>49668000</v>
      </c>
      <c r="G588" s="5">
        <f t="shared" si="350"/>
        <v>47046000</v>
      </c>
      <c r="H588" s="5">
        <f t="shared" si="350"/>
        <v>29176000</v>
      </c>
      <c r="I588" s="5">
        <f t="shared" si="350"/>
        <v>29961000</v>
      </c>
      <c r="J588" s="5">
        <f t="shared" si="350"/>
        <v>30709000</v>
      </c>
    </row>
    <row r="589" spans="1:10" ht="12.75">
      <c r="A589" s="7" t="s">
        <v>351</v>
      </c>
      <c r="B589" s="4" t="s">
        <v>316</v>
      </c>
      <c r="C589" s="5">
        <f aca="true" t="shared" si="351" ref="C589:J593">C590</f>
        <v>0</v>
      </c>
      <c r="D589" s="5">
        <f t="shared" si="351"/>
        <v>0</v>
      </c>
      <c r="E589" s="5">
        <f t="shared" si="351"/>
        <v>0</v>
      </c>
      <c r="F589" s="5">
        <f t="shared" si="351"/>
        <v>0</v>
      </c>
      <c r="G589" s="5">
        <f t="shared" si="351"/>
        <v>0</v>
      </c>
      <c r="H589" s="5">
        <f t="shared" si="351"/>
        <v>0</v>
      </c>
      <c r="I589" s="5">
        <f t="shared" si="351"/>
        <v>0</v>
      </c>
      <c r="J589" s="5">
        <f t="shared" si="351"/>
        <v>0</v>
      </c>
    </row>
    <row r="590" spans="1:10" ht="12.75">
      <c r="A590" s="7" t="s">
        <v>274</v>
      </c>
      <c r="B590" s="4" t="s">
        <v>89</v>
      </c>
      <c r="C590" s="5">
        <f t="shared" si="351"/>
        <v>0</v>
      </c>
      <c r="D590" s="5">
        <f t="shared" si="351"/>
        <v>0</v>
      </c>
      <c r="E590" s="5">
        <f t="shared" si="351"/>
        <v>0</v>
      </c>
      <c r="F590" s="5">
        <f t="shared" si="351"/>
        <v>0</v>
      </c>
      <c r="G590" s="5">
        <f t="shared" si="351"/>
        <v>0</v>
      </c>
      <c r="H590" s="5">
        <f t="shared" si="351"/>
        <v>0</v>
      </c>
      <c r="I590" s="5">
        <f t="shared" si="351"/>
        <v>0</v>
      </c>
      <c r="J590" s="5">
        <f t="shared" si="351"/>
        <v>0</v>
      </c>
    </row>
    <row r="591" spans="1:10" ht="12.75">
      <c r="A591" s="7" t="s">
        <v>98</v>
      </c>
      <c r="B591" s="4" t="s">
        <v>99</v>
      </c>
      <c r="C591" s="5">
        <f t="shared" si="351"/>
        <v>0</v>
      </c>
      <c r="D591" s="5">
        <f t="shared" si="351"/>
        <v>0</v>
      </c>
      <c r="E591" s="5">
        <f t="shared" si="351"/>
        <v>0</v>
      </c>
      <c r="F591" s="5">
        <f t="shared" si="351"/>
        <v>0</v>
      </c>
      <c r="G591" s="5">
        <f t="shared" si="351"/>
        <v>0</v>
      </c>
      <c r="H591" s="5">
        <f t="shared" si="351"/>
        <v>0</v>
      </c>
      <c r="I591" s="5">
        <f t="shared" si="351"/>
        <v>0</v>
      </c>
      <c r="J591" s="5">
        <f t="shared" si="351"/>
        <v>0</v>
      </c>
    </row>
    <row r="592" spans="1:10" ht="12.75">
      <c r="A592" s="7" t="s">
        <v>100</v>
      </c>
      <c r="B592" s="4" t="s">
        <v>101</v>
      </c>
      <c r="C592" s="5">
        <f t="shared" si="351"/>
        <v>0</v>
      </c>
      <c r="D592" s="5">
        <f t="shared" si="351"/>
        <v>0</v>
      </c>
      <c r="E592" s="5">
        <f t="shared" si="351"/>
        <v>0</v>
      </c>
      <c r="F592" s="5">
        <f t="shared" si="351"/>
        <v>0</v>
      </c>
      <c r="G592" s="5">
        <f t="shared" si="351"/>
        <v>0</v>
      </c>
      <c r="H592" s="5">
        <f t="shared" si="351"/>
        <v>0</v>
      </c>
      <c r="I592" s="5">
        <f t="shared" si="351"/>
        <v>0</v>
      </c>
      <c r="J592" s="5">
        <f t="shared" si="351"/>
        <v>0</v>
      </c>
    </row>
    <row r="593" spans="1:10" ht="12.75">
      <c r="A593" s="7" t="s">
        <v>102</v>
      </c>
      <c r="B593" s="4" t="s">
        <v>103</v>
      </c>
      <c r="C593" s="5">
        <f t="shared" si="351"/>
        <v>0</v>
      </c>
      <c r="D593" s="5">
        <f t="shared" si="351"/>
        <v>0</v>
      </c>
      <c r="E593" s="5">
        <f t="shared" si="351"/>
        <v>0</v>
      </c>
      <c r="F593" s="5">
        <f t="shared" si="351"/>
        <v>0</v>
      </c>
      <c r="G593" s="5">
        <f t="shared" si="351"/>
        <v>0</v>
      </c>
      <c r="H593" s="5">
        <f t="shared" si="351"/>
        <v>0</v>
      </c>
      <c r="I593" s="5">
        <f t="shared" si="351"/>
        <v>0</v>
      </c>
      <c r="J593" s="5">
        <f t="shared" si="351"/>
        <v>0</v>
      </c>
    </row>
    <row r="594" spans="1:10" ht="12.75">
      <c r="A594" s="7" t="s">
        <v>110</v>
      </c>
      <c r="B594" s="4" t="s">
        <v>111</v>
      </c>
      <c r="C594" s="5"/>
      <c r="D594" s="5"/>
      <c r="E594" s="5"/>
      <c r="F594" s="5">
        <f>D594+E594</f>
        <v>0</v>
      </c>
      <c r="G594" s="5"/>
      <c r="H594" s="5"/>
      <c r="I594" s="5"/>
      <c r="J594" s="5"/>
    </row>
    <row r="595" spans="1:10" ht="12.75">
      <c r="A595" s="7" t="s">
        <v>317</v>
      </c>
      <c r="B595" s="4" t="s">
        <v>318</v>
      </c>
      <c r="C595" s="5">
        <f>C596</f>
        <v>0</v>
      </c>
      <c r="D595" s="5">
        <f aca="true" t="shared" si="352" ref="D595:J595">D596</f>
        <v>10889000</v>
      </c>
      <c r="E595" s="5">
        <f t="shared" si="352"/>
        <v>0</v>
      </c>
      <c r="F595" s="5">
        <f t="shared" si="352"/>
        <v>10889000</v>
      </c>
      <c r="G595" s="5">
        <f t="shared" si="352"/>
        <v>10889000</v>
      </c>
      <c r="H595" s="5">
        <f t="shared" si="352"/>
        <v>8297000</v>
      </c>
      <c r="I595" s="5">
        <f t="shared" si="352"/>
        <v>8521000</v>
      </c>
      <c r="J595" s="5">
        <f t="shared" si="352"/>
        <v>8734000</v>
      </c>
    </row>
    <row r="596" spans="1:10" ht="12.75">
      <c r="A596" s="7" t="s">
        <v>274</v>
      </c>
      <c r="B596" s="4" t="s">
        <v>89</v>
      </c>
      <c r="C596" s="5">
        <f>C597+C601+C604</f>
        <v>0</v>
      </c>
      <c r="D596" s="5">
        <f>D597+D601+D604</f>
        <v>10889000</v>
      </c>
      <c r="E596" s="5">
        <f aca="true" t="shared" si="353" ref="E596:J596">E597+E601+E604</f>
        <v>0</v>
      </c>
      <c r="F596" s="5">
        <f>F597+F601+F604</f>
        <v>10889000</v>
      </c>
      <c r="G596" s="5">
        <f t="shared" si="353"/>
        <v>10889000</v>
      </c>
      <c r="H596" s="5">
        <f t="shared" si="353"/>
        <v>8297000</v>
      </c>
      <c r="I596" s="5">
        <f t="shared" si="353"/>
        <v>8521000</v>
      </c>
      <c r="J596" s="5">
        <f t="shared" si="353"/>
        <v>8734000</v>
      </c>
    </row>
    <row r="597" spans="1:10" ht="26.25">
      <c r="A597" s="7" t="s">
        <v>275</v>
      </c>
      <c r="B597" s="4" t="s">
        <v>276</v>
      </c>
      <c r="C597" s="5">
        <f>C598</f>
        <v>0</v>
      </c>
      <c r="D597" s="5">
        <f aca="true" t="shared" si="354" ref="D597:J597">D598</f>
        <v>10688000</v>
      </c>
      <c r="E597" s="5">
        <f t="shared" si="354"/>
        <v>0</v>
      </c>
      <c r="F597" s="5">
        <f t="shared" si="354"/>
        <v>10688000</v>
      </c>
      <c r="G597" s="5">
        <f t="shared" si="354"/>
        <v>10688000</v>
      </c>
      <c r="H597" s="5">
        <f t="shared" si="354"/>
        <v>8297000</v>
      </c>
      <c r="I597" s="5">
        <f t="shared" si="354"/>
        <v>8521000</v>
      </c>
      <c r="J597" s="5">
        <f t="shared" si="354"/>
        <v>8734000</v>
      </c>
    </row>
    <row r="598" spans="1:10" ht="12.75">
      <c r="A598" s="7" t="s">
        <v>277</v>
      </c>
      <c r="B598" s="4" t="s">
        <v>278</v>
      </c>
      <c r="C598" s="5">
        <f>C599+C600</f>
        <v>0</v>
      </c>
      <c r="D598" s="5">
        <f>D599+D600</f>
        <v>10688000</v>
      </c>
      <c r="E598" s="5">
        <f aca="true" t="shared" si="355" ref="E598:J598">E599+E600</f>
        <v>0</v>
      </c>
      <c r="F598" s="5">
        <f>F599+F600</f>
        <v>10688000</v>
      </c>
      <c r="G598" s="5">
        <f t="shared" si="355"/>
        <v>10688000</v>
      </c>
      <c r="H598" s="5">
        <f t="shared" si="355"/>
        <v>8297000</v>
      </c>
      <c r="I598" s="5">
        <f t="shared" si="355"/>
        <v>8521000</v>
      </c>
      <c r="J598" s="5">
        <f t="shared" si="355"/>
        <v>8734000</v>
      </c>
    </row>
    <row r="599" spans="1:10" ht="26.25">
      <c r="A599" s="7" t="s">
        <v>279</v>
      </c>
      <c r="B599" s="4" t="s">
        <v>280</v>
      </c>
      <c r="C599" s="5"/>
      <c r="D599" s="5">
        <v>10639000</v>
      </c>
      <c r="E599" s="5"/>
      <c r="F599" s="5">
        <f>D599+E599</f>
        <v>10639000</v>
      </c>
      <c r="G599" s="5">
        <v>10639000</v>
      </c>
      <c r="H599" s="5">
        <v>8077000</v>
      </c>
      <c r="I599" s="5">
        <v>8295000</v>
      </c>
      <c r="J599" s="5">
        <v>8503000</v>
      </c>
    </row>
    <row r="600" spans="1:10" ht="12.75">
      <c r="A600" s="7" t="s">
        <v>281</v>
      </c>
      <c r="B600" s="4" t="s">
        <v>282</v>
      </c>
      <c r="C600" s="5"/>
      <c r="D600" s="5">
        <v>49000</v>
      </c>
      <c r="E600" s="5"/>
      <c r="F600" s="5">
        <f>D600+E600</f>
        <v>49000</v>
      </c>
      <c r="G600" s="5">
        <v>49000</v>
      </c>
      <c r="H600" s="5">
        <v>220000</v>
      </c>
      <c r="I600" s="5">
        <v>226000</v>
      </c>
      <c r="J600" s="5">
        <v>231000</v>
      </c>
    </row>
    <row r="601" spans="1:10" ht="12.75">
      <c r="A601" s="7" t="s">
        <v>283</v>
      </c>
      <c r="B601" s="4" t="s">
        <v>284</v>
      </c>
      <c r="C601" s="5">
        <f aca="true" t="shared" si="356" ref="C601:J602">C602</f>
        <v>0</v>
      </c>
      <c r="D601" s="5">
        <f t="shared" si="356"/>
        <v>201000</v>
      </c>
      <c r="E601" s="5">
        <f t="shared" si="356"/>
        <v>0</v>
      </c>
      <c r="F601" s="5">
        <f t="shared" si="356"/>
        <v>201000</v>
      </c>
      <c r="G601" s="5">
        <f t="shared" si="356"/>
        <v>201000</v>
      </c>
      <c r="H601" s="5">
        <f t="shared" si="356"/>
        <v>0</v>
      </c>
      <c r="I601" s="5">
        <f t="shared" si="356"/>
        <v>0</v>
      </c>
      <c r="J601" s="5">
        <f t="shared" si="356"/>
        <v>0</v>
      </c>
    </row>
    <row r="602" spans="1:10" ht="26.25">
      <c r="A602" s="7" t="s">
        <v>285</v>
      </c>
      <c r="B602" s="4" t="s">
        <v>286</v>
      </c>
      <c r="C602" s="5">
        <f t="shared" si="356"/>
        <v>0</v>
      </c>
      <c r="D602" s="5">
        <f t="shared" si="356"/>
        <v>201000</v>
      </c>
      <c r="E602" s="5">
        <f t="shared" si="356"/>
        <v>0</v>
      </c>
      <c r="F602" s="5">
        <f t="shared" si="356"/>
        <v>201000</v>
      </c>
      <c r="G602" s="5">
        <f t="shared" si="356"/>
        <v>201000</v>
      </c>
      <c r="H602" s="5">
        <f t="shared" si="356"/>
        <v>0</v>
      </c>
      <c r="I602" s="5">
        <f t="shared" si="356"/>
        <v>0</v>
      </c>
      <c r="J602" s="5">
        <f t="shared" si="356"/>
        <v>0</v>
      </c>
    </row>
    <row r="603" spans="1:10" ht="12.75">
      <c r="A603" s="7" t="s">
        <v>287</v>
      </c>
      <c r="B603" s="4" t="s">
        <v>288</v>
      </c>
      <c r="C603" s="5">
        <v>0</v>
      </c>
      <c r="D603" s="5">
        <v>201000</v>
      </c>
      <c r="E603" s="5"/>
      <c r="F603" s="5">
        <f>D603+E603</f>
        <v>201000</v>
      </c>
      <c r="G603" s="5">
        <v>201000</v>
      </c>
      <c r="H603" s="5"/>
      <c r="I603" s="5"/>
      <c r="J603" s="5"/>
    </row>
    <row r="604" spans="1:10" ht="12.75">
      <c r="A604" s="7" t="s">
        <v>98</v>
      </c>
      <c r="B604" s="4" t="s">
        <v>99</v>
      </c>
      <c r="C604" s="5">
        <f aca="true" t="shared" si="357" ref="C604:J606">C605</f>
        <v>0</v>
      </c>
      <c r="D604" s="5">
        <f t="shared" si="357"/>
        <v>0</v>
      </c>
      <c r="E604" s="5">
        <f t="shared" si="357"/>
        <v>0</v>
      </c>
      <c r="F604" s="5">
        <f t="shared" si="357"/>
        <v>0</v>
      </c>
      <c r="G604" s="5">
        <f t="shared" si="357"/>
        <v>0</v>
      </c>
      <c r="H604" s="5">
        <f t="shared" si="357"/>
        <v>0</v>
      </c>
      <c r="I604" s="5">
        <f t="shared" si="357"/>
        <v>0</v>
      </c>
      <c r="J604" s="5">
        <f t="shared" si="357"/>
        <v>0</v>
      </c>
    </row>
    <row r="605" spans="1:10" ht="12.75">
      <c r="A605" s="7" t="s">
        <v>100</v>
      </c>
      <c r="B605" s="4" t="s">
        <v>101</v>
      </c>
      <c r="C605" s="5">
        <f t="shared" si="357"/>
        <v>0</v>
      </c>
      <c r="D605" s="5">
        <f t="shared" si="357"/>
        <v>0</v>
      </c>
      <c r="E605" s="5">
        <f t="shared" si="357"/>
        <v>0</v>
      </c>
      <c r="F605" s="5">
        <f t="shared" si="357"/>
        <v>0</v>
      </c>
      <c r="G605" s="5">
        <f t="shared" si="357"/>
        <v>0</v>
      </c>
      <c r="H605" s="5">
        <f t="shared" si="357"/>
        <v>0</v>
      </c>
      <c r="I605" s="5">
        <f t="shared" si="357"/>
        <v>0</v>
      </c>
      <c r="J605" s="5">
        <f t="shared" si="357"/>
        <v>0</v>
      </c>
    </row>
    <row r="606" spans="1:10" ht="12.75">
      <c r="A606" s="7" t="s">
        <v>102</v>
      </c>
      <c r="B606" s="4" t="s">
        <v>103</v>
      </c>
      <c r="C606" s="5">
        <f t="shared" si="357"/>
        <v>0</v>
      </c>
      <c r="D606" s="5">
        <f t="shared" si="357"/>
        <v>0</v>
      </c>
      <c r="E606" s="5">
        <f t="shared" si="357"/>
        <v>0</v>
      </c>
      <c r="F606" s="5">
        <f t="shared" si="357"/>
        <v>0</v>
      </c>
      <c r="G606" s="5">
        <f t="shared" si="357"/>
        <v>0</v>
      </c>
      <c r="H606" s="5">
        <f t="shared" si="357"/>
        <v>0</v>
      </c>
      <c r="I606" s="5">
        <f t="shared" si="357"/>
        <v>0</v>
      </c>
      <c r="J606" s="5">
        <f t="shared" si="357"/>
        <v>0</v>
      </c>
    </row>
    <row r="607" spans="1:10" ht="12.75">
      <c r="A607" s="7" t="s">
        <v>110</v>
      </c>
      <c r="B607" s="4" t="s">
        <v>111</v>
      </c>
      <c r="C607" s="5"/>
      <c r="D607" s="5"/>
      <c r="E607" s="5"/>
      <c r="F607" s="5">
        <f>D607+E607</f>
        <v>0</v>
      </c>
      <c r="G607" s="5"/>
      <c r="H607" s="5"/>
      <c r="I607" s="5"/>
      <c r="J607" s="5"/>
    </row>
    <row r="608" spans="1:10" ht="12.75">
      <c r="A608" s="7" t="s">
        <v>483</v>
      </c>
      <c r="B608" s="4" t="s">
        <v>487</v>
      </c>
      <c r="C608" s="5"/>
      <c r="D608" s="5">
        <f aca="true" t="shared" si="358" ref="D608:J608">D609</f>
        <v>10639000</v>
      </c>
      <c r="E608" s="5">
        <f t="shared" si="358"/>
        <v>0</v>
      </c>
      <c r="F608" s="5">
        <f t="shared" si="358"/>
        <v>10639000</v>
      </c>
      <c r="G608" s="5">
        <f t="shared" si="358"/>
        <v>10639000</v>
      </c>
      <c r="H608" s="5">
        <f t="shared" si="358"/>
        <v>8077000</v>
      </c>
      <c r="I608" s="5">
        <f t="shared" si="358"/>
        <v>8295000</v>
      </c>
      <c r="J608" s="5">
        <f t="shared" si="358"/>
        <v>8503000</v>
      </c>
    </row>
    <row r="609" spans="1:10" ht="12.75">
      <c r="A609" s="7" t="s">
        <v>484</v>
      </c>
      <c r="B609" s="4" t="s">
        <v>488</v>
      </c>
      <c r="C609" s="5"/>
      <c r="D609" s="5">
        <v>10639000</v>
      </c>
      <c r="E609" s="5"/>
      <c r="F609" s="5">
        <f>D609+E609</f>
        <v>10639000</v>
      </c>
      <c r="G609" s="5">
        <v>10639000</v>
      </c>
      <c r="H609" s="5">
        <v>8077000</v>
      </c>
      <c r="I609" s="5">
        <v>8295000</v>
      </c>
      <c r="J609" s="5">
        <v>8503000</v>
      </c>
    </row>
    <row r="610" spans="1:10" ht="12.75">
      <c r="A610" s="7" t="s">
        <v>485</v>
      </c>
      <c r="B610" s="4" t="s">
        <v>489</v>
      </c>
      <c r="C610" s="5"/>
      <c r="D610" s="5">
        <f aca="true" t="shared" si="359" ref="D610:J610">D611</f>
        <v>250000</v>
      </c>
      <c r="E610" s="5">
        <f t="shared" si="359"/>
        <v>0</v>
      </c>
      <c r="F610" s="5">
        <f t="shared" si="359"/>
        <v>250000</v>
      </c>
      <c r="G610" s="5">
        <f t="shared" si="359"/>
        <v>250000</v>
      </c>
      <c r="H610" s="5">
        <f t="shared" si="359"/>
        <v>220000</v>
      </c>
      <c r="I610" s="5">
        <f t="shared" si="359"/>
        <v>226000</v>
      </c>
      <c r="J610" s="5">
        <f t="shared" si="359"/>
        <v>231000</v>
      </c>
    </row>
    <row r="611" spans="1:10" ht="12.75">
      <c r="A611" s="7" t="s">
        <v>486</v>
      </c>
      <c r="B611" s="4" t="s">
        <v>490</v>
      </c>
      <c r="C611" s="5"/>
      <c r="D611" s="5">
        <v>250000</v>
      </c>
      <c r="E611" s="5"/>
      <c r="F611" s="5">
        <f>D611+E611</f>
        <v>250000</v>
      </c>
      <c r="G611" s="5">
        <v>250000</v>
      </c>
      <c r="H611" s="5">
        <v>220000</v>
      </c>
      <c r="I611" s="5">
        <v>226000</v>
      </c>
      <c r="J611" s="5">
        <v>231000</v>
      </c>
    </row>
    <row r="612" spans="1:10" ht="12.75">
      <c r="A612" s="7" t="s">
        <v>319</v>
      </c>
      <c r="B612" s="4" t="s">
        <v>320</v>
      </c>
      <c r="C612" s="5">
        <f>C613</f>
        <v>0</v>
      </c>
      <c r="D612" s="5">
        <f aca="true" t="shared" si="360" ref="D612:J612">D613</f>
        <v>16710000</v>
      </c>
      <c r="E612" s="5">
        <f t="shared" si="360"/>
        <v>0</v>
      </c>
      <c r="F612" s="5">
        <f t="shared" si="360"/>
        <v>16710000</v>
      </c>
      <c r="G612" s="5">
        <f t="shared" si="360"/>
        <v>16710000</v>
      </c>
      <c r="H612" s="5">
        <f t="shared" si="360"/>
        <v>13493000</v>
      </c>
      <c r="I612" s="5">
        <f t="shared" si="360"/>
        <v>13855000</v>
      </c>
      <c r="J612" s="5">
        <f t="shared" si="360"/>
        <v>14202000</v>
      </c>
    </row>
    <row r="613" spans="1:10" ht="12.75">
      <c r="A613" s="7" t="s">
        <v>274</v>
      </c>
      <c r="B613" s="4" t="s">
        <v>89</v>
      </c>
      <c r="C613" s="5">
        <f>C614+C617+C620+C625</f>
        <v>0</v>
      </c>
      <c r="D613" s="5">
        <f>D614+D617+D620+D625</f>
        <v>16710000</v>
      </c>
      <c r="E613" s="5">
        <f aca="true" t="shared" si="361" ref="E613:J613">E614+E617+E620+E625</f>
        <v>0</v>
      </c>
      <c r="F613" s="5">
        <f>F614+F617+F620+F625</f>
        <v>16710000</v>
      </c>
      <c r="G613" s="5">
        <f t="shared" si="361"/>
        <v>16710000</v>
      </c>
      <c r="H613" s="5">
        <f t="shared" si="361"/>
        <v>13493000</v>
      </c>
      <c r="I613" s="5">
        <f t="shared" si="361"/>
        <v>13855000</v>
      </c>
      <c r="J613" s="5">
        <f t="shared" si="361"/>
        <v>14202000</v>
      </c>
    </row>
    <row r="614" spans="1:10" ht="26.25">
      <c r="A614" s="7" t="s">
        <v>275</v>
      </c>
      <c r="B614" s="4" t="s">
        <v>276</v>
      </c>
      <c r="C614" s="5">
        <f aca="true" t="shared" si="362" ref="C614:J615">C615</f>
        <v>0</v>
      </c>
      <c r="D614" s="5">
        <f t="shared" si="362"/>
        <v>2104000</v>
      </c>
      <c r="E614" s="5">
        <f t="shared" si="362"/>
        <v>0</v>
      </c>
      <c r="F614" s="5">
        <f t="shared" si="362"/>
        <v>2104000</v>
      </c>
      <c r="G614" s="5">
        <f t="shared" si="362"/>
        <v>2104000</v>
      </c>
      <c r="H614" s="5">
        <f t="shared" si="362"/>
        <v>1840000</v>
      </c>
      <c r="I614" s="5">
        <f t="shared" si="362"/>
        <v>1889000</v>
      </c>
      <c r="J614" s="5">
        <f t="shared" si="362"/>
        <v>1936000</v>
      </c>
    </row>
    <row r="615" spans="1:10" ht="12.75">
      <c r="A615" s="7" t="s">
        <v>277</v>
      </c>
      <c r="B615" s="4" t="s">
        <v>278</v>
      </c>
      <c r="C615" s="5">
        <f t="shared" si="362"/>
        <v>0</v>
      </c>
      <c r="D615" s="5">
        <f t="shared" si="362"/>
        <v>2104000</v>
      </c>
      <c r="E615" s="5">
        <f t="shared" si="362"/>
        <v>0</v>
      </c>
      <c r="F615" s="5">
        <f t="shared" si="362"/>
        <v>2104000</v>
      </c>
      <c r="G615" s="5">
        <f t="shared" si="362"/>
        <v>2104000</v>
      </c>
      <c r="H615" s="5">
        <f t="shared" si="362"/>
        <v>1840000</v>
      </c>
      <c r="I615" s="5">
        <f t="shared" si="362"/>
        <v>1889000</v>
      </c>
      <c r="J615" s="5">
        <f t="shared" si="362"/>
        <v>1936000</v>
      </c>
    </row>
    <row r="616" spans="1:10" ht="12.75">
      <c r="A616" s="7" t="s">
        <v>281</v>
      </c>
      <c r="B616" s="4" t="s">
        <v>282</v>
      </c>
      <c r="C616" s="5"/>
      <c r="D616" s="5">
        <v>2104000</v>
      </c>
      <c r="E616" s="5"/>
      <c r="F616" s="5">
        <f>D616+E616</f>
        <v>2104000</v>
      </c>
      <c r="G616" s="5">
        <v>2104000</v>
      </c>
      <c r="H616" s="5">
        <v>1840000</v>
      </c>
      <c r="I616" s="5">
        <v>1889000</v>
      </c>
      <c r="J616" s="5">
        <v>1936000</v>
      </c>
    </row>
    <row r="617" spans="1:10" ht="39">
      <c r="A617" s="7" t="s">
        <v>291</v>
      </c>
      <c r="B617" s="4" t="s">
        <v>292</v>
      </c>
      <c r="C617" s="5">
        <f aca="true" t="shared" si="363" ref="C617:J618">C618</f>
        <v>0</v>
      </c>
      <c r="D617" s="5">
        <f t="shared" si="363"/>
        <v>32000</v>
      </c>
      <c r="E617" s="5">
        <f t="shared" si="363"/>
        <v>0</v>
      </c>
      <c r="F617" s="5">
        <f t="shared" si="363"/>
        <v>32000</v>
      </c>
      <c r="G617" s="5">
        <f t="shared" si="363"/>
        <v>32000</v>
      </c>
      <c r="H617" s="5">
        <f t="shared" si="363"/>
        <v>2110000</v>
      </c>
      <c r="I617" s="5">
        <f t="shared" si="363"/>
        <v>2167000</v>
      </c>
      <c r="J617" s="5">
        <f t="shared" si="363"/>
        <v>2221000</v>
      </c>
    </row>
    <row r="618" spans="1:10" ht="12.75">
      <c r="A618" s="7" t="s">
        <v>293</v>
      </c>
      <c r="B618" s="4" t="s">
        <v>294</v>
      </c>
      <c r="C618" s="5">
        <f t="shared" si="363"/>
        <v>0</v>
      </c>
      <c r="D618" s="5">
        <f t="shared" si="363"/>
        <v>32000</v>
      </c>
      <c r="E618" s="5">
        <f t="shared" si="363"/>
        <v>0</v>
      </c>
      <c r="F618" s="5">
        <f t="shared" si="363"/>
        <v>32000</v>
      </c>
      <c r="G618" s="5">
        <f t="shared" si="363"/>
        <v>32000</v>
      </c>
      <c r="H618" s="5">
        <f t="shared" si="363"/>
        <v>2110000</v>
      </c>
      <c r="I618" s="5">
        <f t="shared" si="363"/>
        <v>2167000</v>
      </c>
      <c r="J618" s="5">
        <f t="shared" si="363"/>
        <v>2221000</v>
      </c>
    </row>
    <row r="619" spans="1:10" ht="12.75">
      <c r="A619" s="7" t="s">
        <v>295</v>
      </c>
      <c r="B619" s="4" t="s">
        <v>296</v>
      </c>
      <c r="C619" s="5"/>
      <c r="D619" s="5">
        <v>32000</v>
      </c>
      <c r="E619" s="5"/>
      <c r="F619" s="5">
        <f>D619+E619</f>
        <v>32000</v>
      </c>
      <c r="G619" s="5">
        <v>32000</v>
      </c>
      <c r="H619" s="5">
        <v>2110000</v>
      </c>
      <c r="I619" s="5">
        <v>2167000</v>
      </c>
      <c r="J619" s="5">
        <v>2221000</v>
      </c>
    </row>
    <row r="620" spans="1:10" ht="39">
      <c r="A620" s="7" t="s">
        <v>90</v>
      </c>
      <c r="B620" s="4" t="s">
        <v>91</v>
      </c>
      <c r="C620" s="5">
        <f>C621</f>
        <v>0</v>
      </c>
      <c r="D620" s="5">
        <f aca="true" t="shared" si="364" ref="D620:J620">D621</f>
        <v>11243000</v>
      </c>
      <c r="E620" s="5">
        <f t="shared" si="364"/>
        <v>0</v>
      </c>
      <c r="F620" s="5">
        <f t="shared" si="364"/>
        <v>11243000</v>
      </c>
      <c r="G620" s="5">
        <f t="shared" si="364"/>
        <v>11243000</v>
      </c>
      <c r="H620" s="5">
        <f t="shared" si="364"/>
        <v>8465000</v>
      </c>
      <c r="I620" s="5">
        <f t="shared" si="364"/>
        <v>8693000</v>
      </c>
      <c r="J620" s="5">
        <f t="shared" si="364"/>
        <v>8910000</v>
      </c>
    </row>
    <row r="621" spans="1:10" ht="26.25">
      <c r="A621" s="7" t="s">
        <v>92</v>
      </c>
      <c r="B621" s="4" t="s">
        <v>93</v>
      </c>
      <c r="C621" s="5">
        <f>C622+C623+C624</f>
        <v>0</v>
      </c>
      <c r="D621" s="5">
        <f>D622+D623+D624</f>
        <v>11243000</v>
      </c>
      <c r="E621" s="5">
        <f aca="true" t="shared" si="365" ref="E621:J621">E622+E623+E624</f>
        <v>0</v>
      </c>
      <c r="F621" s="5">
        <f>F622+F623+F624</f>
        <v>11243000</v>
      </c>
      <c r="G621" s="5">
        <f t="shared" si="365"/>
        <v>11243000</v>
      </c>
      <c r="H621" s="5">
        <f t="shared" si="365"/>
        <v>8465000</v>
      </c>
      <c r="I621" s="5">
        <f t="shared" si="365"/>
        <v>8693000</v>
      </c>
      <c r="J621" s="5">
        <f t="shared" si="365"/>
        <v>8910000</v>
      </c>
    </row>
    <row r="622" spans="1:10" ht="12.75">
      <c r="A622" s="7" t="s">
        <v>94</v>
      </c>
      <c r="B622" s="4" t="s">
        <v>95</v>
      </c>
      <c r="C622" s="5"/>
      <c r="D622" s="5">
        <v>1560000</v>
      </c>
      <c r="E622" s="5"/>
      <c r="F622" s="5">
        <f>D622+E622</f>
        <v>1560000</v>
      </c>
      <c r="G622" s="5">
        <v>1560000</v>
      </c>
      <c r="H622" s="5">
        <v>1035000</v>
      </c>
      <c r="I622" s="5">
        <v>1063000</v>
      </c>
      <c r="J622" s="5">
        <v>1089000</v>
      </c>
    </row>
    <row r="623" spans="1:10" ht="12.75">
      <c r="A623" s="7" t="s">
        <v>96</v>
      </c>
      <c r="B623" s="4" t="s">
        <v>97</v>
      </c>
      <c r="C623" s="5"/>
      <c r="D623" s="5">
        <v>8834000</v>
      </c>
      <c r="E623" s="5"/>
      <c r="F623" s="5">
        <f>D623+E623</f>
        <v>8834000</v>
      </c>
      <c r="G623" s="5">
        <v>8834000</v>
      </c>
      <c r="H623" s="5">
        <v>5861000</v>
      </c>
      <c r="I623" s="5">
        <v>6019000</v>
      </c>
      <c r="J623" s="5">
        <v>6170000</v>
      </c>
    </row>
    <row r="624" spans="1:10" ht="12.75">
      <c r="A624" s="7" t="s">
        <v>295</v>
      </c>
      <c r="B624" s="4" t="s">
        <v>297</v>
      </c>
      <c r="C624" s="5"/>
      <c r="D624" s="5">
        <v>849000</v>
      </c>
      <c r="E624" s="5"/>
      <c r="F624" s="5">
        <f>D624+E624</f>
        <v>849000</v>
      </c>
      <c r="G624" s="5">
        <v>849000</v>
      </c>
      <c r="H624" s="5">
        <v>1569000</v>
      </c>
      <c r="I624" s="5">
        <v>1611000</v>
      </c>
      <c r="J624" s="5">
        <v>1651000</v>
      </c>
    </row>
    <row r="625" spans="1:10" ht="12.75">
      <c r="A625" s="7" t="s">
        <v>98</v>
      </c>
      <c r="B625" s="4" t="s">
        <v>99</v>
      </c>
      <c r="C625" s="5">
        <f aca="true" t="shared" si="366" ref="C625:J626">C626</f>
        <v>0</v>
      </c>
      <c r="D625" s="5">
        <f t="shared" si="366"/>
        <v>3331000</v>
      </c>
      <c r="E625" s="5">
        <f t="shared" si="366"/>
        <v>0</v>
      </c>
      <c r="F625" s="5">
        <f t="shared" si="366"/>
        <v>3331000</v>
      </c>
      <c r="G625" s="5">
        <f t="shared" si="366"/>
        <v>3331000</v>
      </c>
      <c r="H625" s="5">
        <f t="shared" si="366"/>
        <v>1078000</v>
      </c>
      <c r="I625" s="5">
        <f t="shared" si="366"/>
        <v>1106000</v>
      </c>
      <c r="J625" s="5">
        <f t="shared" si="366"/>
        <v>1135000</v>
      </c>
    </row>
    <row r="626" spans="1:10" ht="12.75">
      <c r="A626" s="7" t="s">
        <v>100</v>
      </c>
      <c r="B626" s="4" t="s">
        <v>101</v>
      </c>
      <c r="C626" s="5">
        <f t="shared" si="366"/>
        <v>0</v>
      </c>
      <c r="D626" s="5">
        <f t="shared" si="366"/>
        <v>3331000</v>
      </c>
      <c r="E626" s="5">
        <f t="shared" si="366"/>
        <v>0</v>
      </c>
      <c r="F626" s="5">
        <f t="shared" si="366"/>
        <v>3331000</v>
      </c>
      <c r="G626" s="5">
        <f t="shared" si="366"/>
        <v>3331000</v>
      </c>
      <c r="H626" s="5">
        <f t="shared" si="366"/>
        <v>1078000</v>
      </c>
      <c r="I626" s="5">
        <f t="shared" si="366"/>
        <v>1106000</v>
      </c>
      <c r="J626" s="5">
        <f t="shared" si="366"/>
        <v>1135000</v>
      </c>
    </row>
    <row r="627" spans="1:10" ht="12.75">
      <c r="A627" s="7" t="s">
        <v>102</v>
      </c>
      <c r="B627" s="4" t="s">
        <v>103</v>
      </c>
      <c r="C627" s="5">
        <f>C629</f>
        <v>0</v>
      </c>
      <c r="D627" s="5">
        <f>D628+D629</f>
        <v>3331000</v>
      </c>
      <c r="E627" s="5">
        <f aca="true" t="shared" si="367" ref="E627:J627">E628+E629</f>
        <v>0</v>
      </c>
      <c r="F627" s="5">
        <f>F628+F629</f>
        <v>3331000</v>
      </c>
      <c r="G627" s="5">
        <f t="shared" si="367"/>
        <v>3331000</v>
      </c>
      <c r="H627" s="5">
        <f t="shared" si="367"/>
        <v>1078000</v>
      </c>
      <c r="I627" s="5">
        <f t="shared" si="367"/>
        <v>1106000</v>
      </c>
      <c r="J627" s="5">
        <f t="shared" si="367"/>
        <v>1135000</v>
      </c>
    </row>
    <row r="628" spans="1:10" ht="12.75">
      <c r="A628" s="7" t="s">
        <v>106</v>
      </c>
      <c r="B628" s="4" t="s">
        <v>107</v>
      </c>
      <c r="C628" s="5"/>
      <c r="D628" s="5">
        <v>22500</v>
      </c>
      <c r="E628" s="5"/>
      <c r="F628" s="5">
        <f>D628+E628</f>
        <v>22500</v>
      </c>
      <c r="G628" s="5">
        <v>22500</v>
      </c>
      <c r="H628" s="5">
        <v>87000</v>
      </c>
      <c r="I628" s="5">
        <v>89000</v>
      </c>
      <c r="J628" s="5">
        <v>91000</v>
      </c>
    </row>
    <row r="629" spans="1:10" ht="12.75">
      <c r="A629" s="7" t="s">
        <v>110</v>
      </c>
      <c r="B629" s="4" t="s">
        <v>111</v>
      </c>
      <c r="C629" s="5"/>
      <c r="D629" s="5">
        <v>3308500</v>
      </c>
      <c r="E629" s="5"/>
      <c r="F629" s="5">
        <f>D629+E629</f>
        <v>3308500</v>
      </c>
      <c r="G629" s="5">
        <v>3308500</v>
      </c>
      <c r="H629" s="5">
        <v>991000</v>
      </c>
      <c r="I629" s="5">
        <v>1017000</v>
      </c>
      <c r="J629" s="5">
        <v>1044000</v>
      </c>
    </row>
    <row r="630" spans="1:10" ht="12.75">
      <c r="A630" s="7" t="s">
        <v>471</v>
      </c>
      <c r="B630" s="4" t="s">
        <v>477</v>
      </c>
      <c r="C630" s="5"/>
      <c r="D630" s="5">
        <f aca="true" t="shared" si="368" ref="D630:J630">D631+D632+D633+D634</f>
        <v>2281000</v>
      </c>
      <c r="E630" s="5">
        <f t="shared" si="368"/>
        <v>0</v>
      </c>
      <c r="F630" s="5">
        <f t="shared" si="368"/>
        <v>2281000</v>
      </c>
      <c r="G630" s="5">
        <f t="shared" si="368"/>
        <v>2281000</v>
      </c>
      <c r="H630" s="5">
        <f t="shared" si="368"/>
        <v>2076000</v>
      </c>
      <c r="I630" s="5">
        <f t="shared" si="368"/>
        <v>2131000</v>
      </c>
      <c r="J630" s="5">
        <f t="shared" si="368"/>
        <v>2184000</v>
      </c>
    </row>
    <row r="631" spans="1:10" ht="12.75">
      <c r="A631" s="7" t="s">
        <v>472</v>
      </c>
      <c r="B631" s="4" t="s">
        <v>478</v>
      </c>
      <c r="C631" s="5"/>
      <c r="D631" s="5">
        <v>177000</v>
      </c>
      <c r="E631" s="5"/>
      <c r="F631" s="5">
        <f>D631+E631</f>
        <v>177000</v>
      </c>
      <c r="G631" s="5">
        <v>177000</v>
      </c>
      <c r="H631" s="5">
        <v>236000</v>
      </c>
      <c r="I631" s="5">
        <v>242000</v>
      </c>
      <c r="J631" s="5">
        <v>248000</v>
      </c>
    </row>
    <row r="632" spans="1:10" ht="12.75">
      <c r="A632" s="7" t="s">
        <v>473</v>
      </c>
      <c r="B632" s="4" t="s">
        <v>479</v>
      </c>
      <c r="C632" s="5"/>
      <c r="D632" s="5">
        <v>1775000</v>
      </c>
      <c r="E632" s="5"/>
      <c r="F632" s="5">
        <f>D632+E632</f>
        <v>1775000</v>
      </c>
      <c r="G632" s="5">
        <v>1775000</v>
      </c>
      <c r="H632" s="5">
        <v>1715000</v>
      </c>
      <c r="I632" s="5">
        <v>1761000</v>
      </c>
      <c r="J632" s="5">
        <v>1805000</v>
      </c>
    </row>
    <row r="633" spans="1:10" ht="12.75">
      <c r="A633" s="7" t="s">
        <v>474</v>
      </c>
      <c r="B633" s="4" t="s">
        <v>480</v>
      </c>
      <c r="C633" s="5"/>
      <c r="D633" s="5">
        <v>294000</v>
      </c>
      <c r="E633" s="5"/>
      <c r="F633" s="5">
        <f>D633+E633</f>
        <v>294000</v>
      </c>
      <c r="G633" s="5">
        <v>294000</v>
      </c>
      <c r="H633" s="5">
        <v>109000</v>
      </c>
      <c r="I633" s="5">
        <v>111000</v>
      </c>
      <c r="J633" s="5">
        <v>114000</v>
      </c>
    </row>
    <row r="634" spans="1:10" ht="12.75">
      <c r="A634" s="7" t="s">
        <v>475</v>
      </c>
      <c r="B634" s="4" t="s">
        <v>481</v>
      </c>
      <c r="C634" s="5"/>
      <c r="D634" s="5">
        <v>35000</v>
      </c>
      <c r="E634" s="5"/>
      <c r="F634" s="5">
        <f>D634+E634</f>
        <v>35000</v>
      </c>
      <c r="G634" s="5">
        <v>35000</v>
      </c>
      <c r="H634" s="5">
        <v>16000</v>
      </c>
      <c r="I634" s="5">
        <v>17000</v>
      </c>
      <c r="J634" s="5">
        <v>17000</v>
      </c>
    </row>
    <row r="635" spans="1:10" ht="12.75">
      <c r="A635" s="7" t="s">
        <v>476</v>
      </c>
      <c r="B635" s="4" t="s">
        <v>482</v>
      </c>
      <c r="C635" s="5"/>
      <c r="D635" s="5">
        <v>14429000</v>
      </c>
      <c r="E635" s="5"/>
      <c r="F635" s="5">
        <f>D635+E635</f>
        <v>14429000</v>
      </c>
      <c r="G635" s="5">
        <v>14429000</v>
      </c>
      <c r="H635" s="5">
        <v>11417000</v>
      </c>
      <c r="I635" s="5">
        <v>11724000</v>
      </c>
      <c r="J635" s="5">
        <v>12018000</v>
      </c>
    </row>
    <row r="636" spans="1:10" ht="39">
      <c r="A636" s="7" t="s">
        <v>345</v>
      </c>
      <c r="B636" s="4" t="s">
        <v>322</v>
      </c>
      <c r="C636" s="5">
        <f>C637</f>
        <v>0</v>
      </c>
      <c r="D636" s="5">
        <f aca="true" t="shared" si="369" ref="D636:J636">D637</f>
        <v>22069000</v>
      </c>
      <c r="E636" s="5">
        <f t="shared" si="369"/>
        <v>0</v>
      </c>
      <c r="F636" s="5">
        <f t="shared" si="369"/>
        <v>22069000</v>
      </c>
      <c r="G636" s="5">
        <f t="shared" si="369"/>
        <v>19447000</v>
      </c>
      <c r="H636" s="5">
        <f t="shared" si="369"/>
        <v>7386000</v>
      </c>
      <c r="I636" s="5">
        <f t="shared" si="369"/>
        <v>7585000</v>
      </c>
      <c r="J636" s="5">
        <f t="shared" si="369"/>
        <v>7773000</v>
      </c>
    </row>
    <row r="637" spans="1:10" ht="12.75">
      <c r="A637" s="7" t="s">
        <v>274</v>
      </c>
      <c r="B637" s="4" t="s">
        <v>89</v>
      </c>
      <c r="C637" s="5">
        <f>C638+C647</f>
        <v>0</v>
      </c>
      <c r="D637" s="5">
        <f>D638+D647</f>
        <v>22069000</v>
      </c>
      <c r="E637" s="5">
        <f aca="true" t="shared" si="370" ref="E637:J637">E638+E647</f>
        <v>0</v>
      </c>
      <c r="F637" s="5">
        <f>F638+F647</f>
        <v>22069000</v>
      </c>
      <c r="G637" s="5">
        <f t="shared" si="370"/>
        <v>19447000</v>
      </c>
      <c r="H637" s="5">
        <f t="shared" si="370"/>
        <v>7386000</v>
      </c>
      <c r="I637" s="5">
        <f t="shared" si="370"/>
        <v>7585000</v>
      </c>
      <c r="J637" s="5">
        <f t="shared" si="370"/>
        <v>7773000</v>
      </c>
    </row>
    <row r="638" spans="1:10" ht="39">
      <c r="A638" s="7" t="s">
        <v>90</v>
      </c>
      <c r="B638" s="4" t="s">
        <v>91</v>
      </c>
      <c r="C638" s="5">
        <f>C642</f>
        <v>0</v>
      </c>
      <c r="D638" s="5">
        <f>D642+D639</f>
        <v>17035000</v>
      </c>
      <c r="E638" s="5">
        <f aca="true" t="shared" si="371" ref="E638:J638">E642+E639</f>
        <v>0</v>
      </c>
      <c r="F638" s="5">
        <f>F642+F639</f>
        <v>17035000</v>
      </c>
      <c r="G638" s="5">
        <f t="shared" si="371"/>
        <v>14413000</v>
      </c>
      <c r="H638" s="5">
        <f t="shared" si="371"/>
        <v>5309000</v>
      </c>
      <c r="I638" s="5">
        <f t="shared" si="371"/>
        <v>5453000</v>
      </c>
      <c r="J638" s="5">
        <f t="shared" si="371"/>
        <v>5588000</v>
      </c>
    </row>
    <row r="639" spans="1:10" ht="26.25">
      <c r="A639" s="7" t="s">
        <v>92</v>
      </c>
      <c r="B639" s="4" t="s">
        <v>93</v>
      </c>
      <c r="C639" s="5"/>
      <c r="D639" s="5">
        <f>D641+D640</f>
        <v>11497000</v>
      </c>
      <c r="E639" s="5">
        <f>E641+E640</f>
        <v>0</v>
      </c>
      <c r="F639" s="5">
        <f>F641+F640</f>
        <v>11497000</v>
      </c>
      <c r="G639" s="5">
        <f>G641</f>
        <v>8875000</v>
      </c>
      <c r="H639" s="5">
        <f>H641</f>
        <v>3053000</v>
      </c>
      <c r="I639" s="5">
        <f>I641</f>
        <v>3136000</v>
      </c>
      <c r="J639" s="5">
        <f>J641</f>
        <v>3213000</v>
      </c>
    </row>
    <row r="640" spans="1:10" ht="12.75">
      <c r="A640" s="7" t="s">
        <v>94</v>
      </c>
      <c r="B640" s="4" t="s">
        <v>95</v>
      </c>
      <c r="C640" s="5"/>
      <c r="D640" s="5">
        <v>2622000</v>
      </c>
      <c r="E640" s="5">
        <v>-2622000</v>
      </c>
      <c r="F640" s="5">
        <f>D640+E640</f>
        <v>0</v>
      </c>
      <c r="G640" s="5"/>
      <c r="H640" s="5"/>
      <c r="I640" s="5"/>
      <c r="J640" s="5"/>
    </row>
    <row r="641" spans="1:10" ht="12.75">
      <c r="A641" s="7" t="s">
        <v>96</v>
      </c>
      <c r="B641" s="4" t="s">
        <v>97</v>
      </c>
      <c r="C641" s="5"/>
      <c r="D641" s="5">
        <v>8875000</v>
      </c>
      <c r="E641" s="5">
        <v>2622000</v>
      </c>
      <c r="F641" s="5">
        <f>D641+E641</f>
        <v>11497000</v>
      </c>
      <c r="G641" s="5">
        <v>8875000</v>
      </c>
      <c r="H641" s="5">
        <v>3053000</v>
      </c>
      <c r="I641" s="5">
        <v>3136000</v>
      </c>
      <c r="J641" s="5">
        <v>3213000</v>
      </c>
    </row>
    <row r="642" spans="1:10" ht="12.75">
      <c r="A642" s="7" t="s">
        <v>298</v>
      </c>
      <c r="B642" s="4" t="s">
        <v>299</v>
      </c>
      <c r="C642" s="5">
        <f>C643+C644</f>
        <v>0</v>
      </c>
      <c r="D642" s="5">
        <f aca="true" t="shared" si="372" ref="D642:J642">D643+D644</f>
        <v>5538000</v>
      </c>
      <c r="E642" s="5">
        <f t="shared" si="372"/>
        <v>0</v>
      </c>
      <c r="F642" s="5">
        <f t="shared" si="372"/>
        <v>5538000</v>
      </c>
      <c r="G642" s="5">
        <f t="shared" si="372"/>
        <v>5538000</v>
      </c>
      <c r="H642" s="5">
        <f t="shared" si="372"/>
        <v>2256000</v>
      </c>
      <c r="I642" s="5">
        <f t="shared" si="372"/>
        <v>2317000</v>
      </c>
      <c r="J642" s="5">
        <f t="shared" si="372"/>
        <v>2375000</v>
      </c>
    </row>
    <row r="643" spans="1:10" ht="12.75">
      <c r="A643" s="7" t="s">
        <v>94</v>
      </c>
      <c r="B643" s="4" t="s">
        <v>300</v>
      </c>
      <c r="C643" s="5"/>
      <c r="D643" s="5">
        <v>455000</v>
      </c>
      <c r="E643" s="5"/>
      <c r="F643" s="5">
        <f>D643+E643</f>
        <v>455000</v>
      </c>
      <c r="G643" s="5">
        <v>455000</v>
      </c>
      <c r="H643" s="5">
        <v>352000</v>
      </c>
      <c r="I643" s="5">
        <v>361000</v>
      </c>
      <c r="J643" s="5">
        <v>370000</v>
      </c>
    </row>
    <row r="644" spans="1:10" ht="12.75">
      <c r="A644" s="7" t="s">
        <v>96</v>
      </c>
      <c r="B644" s="4" t="s">
        <v>301</v>
      </c>
      <c r="C644" s="5"/>
      <c r="D644" s="5">
        <v>5083000</v>
      </c>
      <c r="E644" s="5"/>
      <c r="F644" s="5">
        <f>D644+E644</f>
        <v>5083000</v>
      </c>
      <c r="G644" s="5">
        <v>5083000</v>
      </c>
      <c r="H644" s="5">
        <v>1904000</v>
      </c>
      <c r="I644" s="5">
        <v>1956000</v>
      </c>
      <c r="J644" s="5">
        <v>2005000</v>
      </c>
    </row>
    <row r="645" spans="1:10" ht="26.25">
      <c r="A645" s="7" t="s">
        <v>413</v>
      </c>
      <c r="B645" s="4" t="s">
        <v>415</v>
      </c>
      <c r="C645" s="5"/>
      <c r="D645" s="5"/>
      <c r="E645" s="5"/>
      <c r="F645" s="5">
        <f>D645+E645</f>
        <v>0</v>
      </c>
      <c r="G645" s="5"/>
      <c r="H645" s="5"/>
      <c r="I645" s="5"/>
      <c r="J645" s="5"/>
    </row>
    <row r="646" spans="1:10" ht="12.75">
      <c r="A646" s="7" t="s">
        <v>414</v>
      </c>
      <c r="B646" s="4" t="s">
        <v>416</v>
      </c>
      <c r="C646" s="5"/>
      <c r="D646" s="5"/>
      <c r="E646" s="5"/>
      <c r="F646" s="5">
        <f>D646+E646</f>
        <v>0</v>
      </c>
      <c r="G646" s="5"/>
      <c r="H646" s="5"/>
      <c r="I646" s="5"/>
      <c r="J646" s="5"/>
    </row>
    <row r="647" spans="1:10" ht="12.75">
      <c r="A647" s="7" t="s">
        <v>98</v>
      </c>
      <c r="B647" s="4" t="s">
        <v>99</v>
      </c>
      <c r="C647" s="5">
        <f aca="true" t="shared" si="373" ref="C647:J648">C648</f>
        <v>0</v>
      </c>
      <c r="D647" s="5">
        <f t="shared" si="373"/>
        <v>5034000</v>
      </c>
      <c r="E647" s="5">
        <f t="shared" si="373"/>
        <v>0</v>
      </c>
      <c r="F647" s="5">
        <f t="shared" si="373"/>
        <v>5034000</v>
      </c>
      <c r="G647" s="5">
        <f t="shared" si="373"/>
        <v>5034000</v>
      </c>
      <c r="H647" s="5">
        <f t="shared" si="373"/>
        <v>2077000</v>
      </c>
      <c r="I647" s="5">
        <f t="shared" si="373"/>
        <v>2132000</v>
      </c>
      <c r="J647" s="5">
        <f t="shared" si="373"/>
        <v>2185000</v>
      </c>
    </row>
    <row r="648" spans="1:10" ht="12.75">
      <c r="A648" s="7" t="s">
        <v>100</v>
      </c>
      <c r="B648" s="4" t="s">
        <v>101</v>
      </c>
      <c r="C648" s="5">
        <f t="shared" si="373"/>
        <v>0</v>
      </c>
      <c r="D648" s="5">
        <f t="shared" si="373"/>
        <v>5034000</v>
      </c>
      <c r="E648" s="5">
        <f t="shared" si="373"/>
        <v>0</v>
      </c>
      <c r="F648" s="5">
        <f t="shared" si="373"/>
        <v>5034000</v>
      </c>
      <c r="G648" s="5">
        <f t="shared" si="373"/>
        <v>5034000</v>
      </c>
      <c r="H648" s="5">
        <f t="shared" si="373"/>
        <v>2077000</v>
      </c>
      <c r="I648" s="5">
        <f t="shared" si="373"/>
        <v>2132000</v>
      </c>
      <c r="J648" s="5">
        <f t="shared" si="373"/>
        <v>2185000</v>
      </c>
    </row>
    <row r="649" spans="1:10" ht="12.75">
      <c r="A649" s="7" t="s">
        <v>102</v>
      </c>
      <c r="B649" s="4" t="s">
        <v>103</v>
      </c>
      <c r="C649" s="5">
        <f>C650+C651+C652+C653</f>
        <v>0</v>
      </c>
      <c r="D649" s="5">
        <f>D650+D651+D652+D653</f>
        <v>5034000</v>
      </c>
      <c r="E649" s="5">
        <f aca="true" t="shared" si="374" ref="E649:J649">E650+E651+E652+E653</f>
        <v>0</v>
      </c>
      <c r="F649" s="5">
        <f>F650+F651+F652+F653</f>
        <v>5034000</v>
      </c>
      <c r="G649" s="5">
        <f t="shared" si="374"/>
        <v>5034000</v>
      </c>
      <c r="H649" s="5">
        <f t="shared" si="374"/>
        <v>2077000</v>
      </c>
      <c r="I649" s="5">
        <f t="shared" si="374"/>
        <v>2132000</v>
      </c>
      <c r="J649" s="5">
        <f t="shared" si="374"/>
        <v>2185000</v>
      </c>
    </row>
    <row r="650" spans="1:10" ht="12.75">
      <c r="A650" s="7" t="s">
        <v>104</v>
      </c>
      <c r="B650" s="4" t="s">
        <v>105</v>
      </c>
      <c r="C650" s="5"/>
      <c r="D650" s="5">
        <v>2784500</v>
      </c>
      <c r="E650" s="5"/>
      <c r="F650" s="5">
        <f aca="true" t="shared" si="375" ref="F650:F711">D650+E650</f>
        <v>2784500</v>
      </c>
      <c r="G650" s="5">
        <v>2784500</v>
      </c>
      <c r="H650" s="5">
        <v>1379000</v>
      </c>
      <c r="I650" s="5">
        <v>1416000</v>
      </c>
      <c r="J650" s="5">
        <v>1451000</v>
      </c>
    </row>
    <row r="651" spans="1:10" ht="12.75">
      <c r="A651" s="7" t="s">
        <v>106</v>
      </c>
      <c r="B651" s="4" t="s">
        <v>107</v>
      </c>
      <c r="C651" s="5"/>
      <c r="D651" s="5">
        <v>865000</v>
      </c>
      <c r="E651" s="5"/>
      <c r="F651" s="5">
        <f t="shared" si="375"/>
        <v>865000</v>
      </c>
      <c r="G651" s="5">
        <v>865000</v>
      </c>
      <c r="H651" s="5">
        <v>623000</v>
      </c>
      <c r="I651" s="5">
        <v>640000</v>
      </c>
      <c r="J651" s="5">
        <v>656000</v>
      </c>
    </row>
    <row r="652" spans="1:10" ht="12.75">
      <c r="A652" s="7" t="s">
        <v>108</v>
      </c>
      <c r="B652" s="4" t="s">
        <v>109</v>
      </c>
      <c r="C652" s="5"/>
      <c r="D652" s="5">
        <v>340500</v>
      </c>
      <c r="E652" s="5"/>
      <c r="F652" s="5">
        <f t="shared" si="375"/>
        <v>340500</v>
      </c>
      <c r="G652" s="5">
        <v>340500</v>
      </c>
      <c r="H652" s="5">
        <v>75000</v>
      </c>
      <c r="I652" s="5">
        <v>76000</v>
      </c>
      <c r="J652" s="5">
        <v>78000</v>
      </c>
    </row>
    <row r="653" spans="1:10" ht="12.75">
      <c r="A653" s="7" t="s">
        <v>110</v>
      </c>
      <c r="B653" s="4" t="s">
        <v>111</v>
      </c>
      <c r="C653" s="5"/>
      <c r="D653" s="5">
        <v>1044000</v>
      </c>
      <c r="E653" s="5"/>
      <c r="F653" s="5">
        <f t="shared" si="375"/>
        <v>1044000</v>
      </c>
      <c r="G653" s="5">
        <v>1044000</v>
      </c>
      <c r="H653" s="5"/>
      <c r="I653" s="5"/>
      <c r="J653" s="5"/>
    </row>
    <row r="654" spans="1:10" ht="12.75">
      <c r="A654" s="7" t="s">
        <v>459</v>
      </c>
      <c r="B654" s="4" t="s">
        <v>465</v>
      </c>
      <c r="C654" s="5"/>
      <c r="D654" s="5">
        <v>2293000</v>
      </c>
      <c r="E654" s="5"/>
      <c r="F654" s="5">
        <f t="shared" si="375"/>
        <v>2293000</v>
      </c>
      <c r="G654" s="5">
        <v>2293000</v>
      </c>
      <c r="H654" s="5">
        <v>568000</v>
      </c>
      <c r="I654" s="5">
        <v>583000</v>
      </c>
      <c r="J654" s="5">
        <v>597000</v>
      </c>
    </row>
    <row r="655" spans="1:10" ht="12.75">
      <c r="A655" s="7" t="s">
        <v>460</v>
      </c>
      <c r="B655" s="4" t="s">
        <v>466</v>
      </c>
      <c r="C655" s="5"/>
      <c r="D655" s="5">
        <f aca="true" t="shared" si="376" ref="D655:J655">D656</f>
        <v>8419000</v>
      </c>
      <c r="E655" s="5">
        <f t="shared" si="376"/>
        <v>0</v>
      </c>
      <c r="F655" s="5">
        <f t="shared" si="376"/>
        <v>8419000</v>
      </c>
      <c r="G655" s="5">
        <f t="shared" si="376"/>
        <v>8419000</v>
      </c>
      <c r="H655" s="5">
        <f t="shared" si="376"/>
        <v>2158000</v>
      </c>
      <c r="I655" s="5">
        <f t="shared" si="376"/>
        <v>2215000</v>
      </c>
      <c r="J655" s="5">
        <f t="shared" si="376"/>
        <v>2270000</v>
      </c>
    </row>
    <row r="656" spans="1:10" ht="12.75">
      <c r="A656" s="7" t="s">
        <v>461</v>
      </c>
      <c r="B656" s="4" t="s">
        <v>467</v>
      </c>
      <c r="C656" s="5"/>
      <c r="D656" s="5">
        <v>8419000</v>
      </c>
      <c r="E656" s="5"/>
      <c r="F656" s="5">
        <f t="shared" si="375"/>
        <v>8419000</v>
      </c>
      <c r="G656" s="5">
        <v>8419000</v>
      </c>
      <c r="H656" s="5">
        <v>2158000</v>
      </c>
      <c r="I656" s="5">
        <v>2215000</v>
      </c>
      <c r="J656" s="5">
        <v>2270000</v>
      </c>
    </row>
    <row r="657" spans="1:10" ht="12.75">
      <c r="A657" s="7" t="s">
        <v>462</v>
      </c>
      <c r="B657" s="4" t="s">
        <v>468</v>
      </c>
      <c r="C657" s="5"/>
      <c r="D657" s="5">
        <v>583000</v>
      </c>
      <c r="E657" s="5"/>
      <c r="F657" s="5">
        <f t="shared" si="375"/>
        <v>583000</v>
      </c>
      <c r="G657" s="5">
        <v>583000</v>
      </c>
      <c r="H657" s="5">
        <v>732000</v>
      </c>
      <c r="I657" s="5">
        <v>752000</v>
      </c>
      <c r="J657" s="5">
        <v>771000</v>
      </c>
    </row>
    <row r="658" spans="1:10" ht="12.75">
      <c r="A658" s="7" t="s">
        <v>463</v>
      </c>
      <c r="B658" s="4" t="s">
        <v>469</v>
      </c>
      <c r="C658" s="5"/>
      <c r="D658" s="5">
        <f aca="true" t="shared" si="377" ref="D658:J658">D659</f>
        <v>2614000</v>
      </c>
      <c r="E658" s="5">
        <f t="shared" si="377"/>
        <v>0</v>
      </c>
      <c r="F658" s="5">
        <f t="shared" si="377"/>
        <v>2614000</v>
      </c>
      <c r="G658" s="5">
        <f t="shared" si="377"/>
        <v>2614000</v>
      </c>
      <c r="H658" s="5">
        <f t="shared" si="377"/>
        <v>3928000</v>
      </c>
      <c r="I658" s="5">
        <f t="shared" si="377"/>
        <v>4035000</v>
      </c>
      <c r="J658" s="5">
        <f t="shared" si="377"/>
        <v>4135000</v>
      </c>
    </row>
    <row r="659" spans="1:10" ht="12.75">
      <c r="A659" s="7" t="s">
        <v>464</v>
      </c>
      <c r="B659" s="4" t="s">
        <v>470</v>
      </c>
      <c r="C659" s="5"/>
      <c r="D659" s="5">
        <v>2614000</v>
      </c>
      <c r="E659" s="5"/>
      <c r="F659" s="5">
        <f t="shared" si="375"/>
        <v>2614000</v>
      </c>
      <c r="G659" s="5">
        <v>2614000</v>
      </c>
      <c r="H659" s="5">
        <v>3928000</v>
      </c>
      <c r="I659" s="5">
        <v>4035000</v>
      </c>
      <c r="J659" s="5">
        <v>4135000</v>
      </c>
    </row>
    <row r="660" spans="1:10" ht="26.25">
      <c r="A660" s="7" t="s">
        <v>323</v>
      </c>
      <c r="B660" s="4" t="s">
        <v>324</v>
      </c>
      <c r="C660" s="5">
        <f>C661+C668</f>
        <v>0</v>
      </c>
      <c r="D660" s="5">
        <f>D661+D668</f>
        <v>122000</v>
      </c>
      <c r="E660" s="5">
        <f aca="true" t="shared" si="378" ref="E660:J660">E661+E668</f>
        <v>50000</v>
      </c>
      <c r="F660" s="5">
        <f>F661+F668</f>
        <v>172000</v>
      </c>
      <c r="G660" s="5">
        <f t="shared" si="378"/>
        <v>122000</v>
      </c>
      <c r="H660" s="5">
        <f t="shared" si="378"/>
        <v>843000</v>
      </c>
      <c r="I660" s="5">
        <f t="shared" si="378"/>
        <v>866000</v>
      </c>
      <c r="J660" s="5">
        <f t="shared" si="378"/>
        <v>888000</v>
      </c>
    </row>
    <row r="661" spans="1:10" ht="26.25">
      <c r="A661" s="7" t="s">
        <v>325</v>
      </c>
      <c r="B661" s="4" t="s">
        <v>326</v>
      </c>
      <c r="C661" s="5">
        <f aca="true" t="shared" si="379" ref="C661:J664">C662</f>
        <v>0</v>
      </c>
      <c r="D661" s="5">
        <f t="shared" si="379"/>
        <v>122000</v>
      </c>
      <c r="E661" s="5">
        <f t="shared" si="379"/>
        <v>50000</v>
      </c>
      <c r="F661" s="5">
        <f t="shared" si="379"/>
        <v>172000</v>
      </c>
      <c r="G661" s="5">
        <f t="shared" si="379"/>
        <v>122000</v>
      </c>
      <c r="H661" s="5">
        <f t="shared" si="379"/>
        <v>843000</v>
      </c>
      <c r="I661" s="5">
        <f t="shared" si="379"/>
        <v>866000</v>
      </c>
      <c r="J661" s="5">
        <f t="shared" si="379"/>
        <v>888000</v>
      </c>
    </row>
    <row r="662" spans="1:10" ht="12.75">
      <c r="A662" s="7" t="s">
        <v>274</v>
      </c>
      <c r="B662" s="4" t="s">
        <v>89</v>
      </c>
      <c r="C662" s="5">
        <f t="shared" si="379"/>
        <v>0</v>
      </c>
      <c r="D662" s="5">
        <f t="shared" si="379"/>
        <v>122000</v>
      </c>
      <c r="E662" s="5">
        <f t="shared" si="379"/>
        <v>50000</v>
      </c>
      <c r="F662" s="5">
        <f t="shared" si="379"/>
        <v>172000</v>
      </c>
      <c r="G662" s="5">
        <f t="shared" si="379"/>
        <v>122000</v>
      </c>
      <c r="H662" s="5">
        <f t="shared" si="379"/>
        <v>843000</v>
      </c>
      <c r="I662" s="5">
        <f t="shared" si="379"/>
        <v>866000</v>
      </c>
      <c r="J662" s="5">
        <f t="shared" si="379"/>
        <v>888000</v>
      </c>
    </row>
    <row r="663" spans="1:10" ht="12.75">
      <c r="A663" s="7" t="s">
        <v>283</v>
      </c>
      <c r="B663" s="4" t="s">
        <v>284</v>
      </c>
      <c r="C663" s="5">
        <f t="shared" si="379"/>
        <v>0</v>
      </c>
      <c r="D663" s="5">
        <f t="shared" si="379"/>
        <v>122000</v>
      </c>
      <c r="E663" s="5">
        <f t="shared" si="379"/>
        <v>50000</v>
      </c>
      <c r="F663" s="5">
        <f t="shared" si="379"/>
        <v>172000</v>
      </c>
      <c r="G663" s="5">
        <f t="shared" si="379"/>
        <v>122000</v>
      </c>
      <c r="H663" s="5">
        <f t="shared" si="379"/>
        <v>843000</v>
      </c>
      <c r="I663" s="5">
        <f t="shared" si="379"/>
        <v>866000</v>
      </c>
      <c r="J663" s="5">
        <f t="shared" si="379"/>
        <v>888000</v>
      </c>
    </row>
    <row r="664" spans="1:10" ht="26.25">
      <c r="A664" s="7" t="s">
        <v>285</v>
      </c>
      <c r="B664" s="4" t="s">
        <v>286</v>
      </c>
      <c r="C664" s="5">
        <f t="shared" si="379"/>
        <v>0</v>
      </c>
      <c r="D664" s="5">
        <f t="shared" si="379"/>
        <v>122000</v>
      </c>
      <c r="E664" s="5">
        <f t="shared" si="379"/>
        <v>50000</v>
      </c>
      <c r="F664" s="5">
        <f t="shared" si="379"/>
        <v>172000</v>
      </c>
      <c r="G664" s="5">
        <f t="shared" si="379"/>
        <v>122000</v>
      </c>
      <c r="H664" s="5">
        <f t="shared" si="379"/>
        <v>843000</v>
      </c>
      <c r="I664" s="5">
        <f t="shared" si="379"/>
        <v>866000</v>
      </c>
      <c r="J664" s="5">
        <f t="shared" si="379"/>
        <v>888000</v>
      </c>
    </row>
    <row r="665" spans="1:10" ht="12.75">
      <c r="A665" s="7" t="s">
        <v>287</v>
      </c>
      <c r="B665" s="4" t="s">
        <v>288</v>
      </c>
      <c r="C665" s="5"/>
      <c r="D665" s="5">
        <v>122000</v>
      </c>
      <c r="E665" s="5">
        <v>50000</v>
      </c>
      <c r="F665" s="5">
        <f t="shared" si="375"/>
        <v>172000</v>
      </c>
      <c r="G665" s="5">
        <v>122000</v>
      </c>
      <c r="H665" s="5">
        <v>843000</v>
      </c>
      <c r="I665" s="5">
        <v>866000</v>
      </c>
      <c r="J665" s="5">
        <v>888000</v>
      </c>
    </row>
    <row r="666" spans="1:10" ht="12.75">
      <c r="A666" s="7" t="s">
        <v>455</v>
      </c>
      <c r="B666" s="4" t="s">
        <v>457</v>
      </c>
      <c r="C666" s="5"/>
      <c r="D666" s="5">
        <f>D667</f>
        <v>122000</v>
      </c>
      <c r="E666" s="5">
        <v>50000</v>
      </c>
      <c r="F666" s="5">
        <f t="shared" si="375"/>
        <v>172000</v>
      </c>
      <c r="G666" s="5">
        <f>G667</f>
        <v>122000</v>
      </c>
      <c r="H666" s="5">
        <f>H667</f>
        <v>843000</v>
      </c>
      <c r="I666" s="5">
        <f>I667</f>
        <v>866000</v>
      </c>
      <c r="J666" s="5">
        <f>J667</f>
        <v>888000</v>
      </c>
    </row>
    <row r="667" spans="1:10" ht="12.75">
      <c r="A667" s="7" t="s">
        <v>456</v>
      </c>
      <c r="B667" s="4" t="s">
        <v>458</v>
      </c>
      <c r="C667" s="5"/>
      <c r="D667" s="5">
        <v>122000</v>
      </c>
      <c r="E667" s="5">
        <v>50000</v>
      </c>
      <c r="F667" s="5">
        <f t="shared" si="375"/>
        <v>172000</v>
      </c>
      <c r="G667" s="5">
        <v>122000</v>
      </c>
      <c r="H667" s="5">
        <v>843000</v>
      </c>
      <c r="I667" s="5">
        <v>866000</v>
      </c>
      <c r="J667" s="5">
        <v>888000</v>
      </c>
    </row>
    <row r="668" spans="1:10" ht="12.75">
      <c r="A668" s="7" t="s">
        <v>327</v>
      </c>
      <c r="B668" s="4" t="s">
        <v>328</v>
      </c>
      <c r="C668" s="5">
        <f>C669</f>
        <v>0</v>
      </c>
      <c r="D668" s="5">
        <f aca="true" t="shared" si="380" ref="D668:J668">D669</f>
        <v>0</v>
      </c>
      <c r="E668" s="5">
        <f t="shared" si="380"/>
        <v>0</v>
      </c>
      <c r="F668" s="5">
        <f t="shared" si="380"/>
        <v>0</v>
      </c>
      <c r="G668" s="5">
        <f t="shared" si="380"/>
        <v>0</v>
      </c>
      <c r="H668" s="5">
        <f t="shared" si="380"/>
        <v>0</v>
      </c>
      <c r="I668" s="5">
        <f t="shared" si="380"/>
        <v>0</v>
      </c>
      <c r="J668" s="5">
        <f t="shared" si="380"/>
        <v>0</v>
      </c>
    </row>
    <row r="669" spans="1:10" ht="12.75">
      <c r="A669" s="7" t="s">
        <v>274</v>
      </c>
      <c r="B669" s="4" t="s">
        <v>89</v>
      </c>
      <c r="C669" s="5">
        <f>C670+C673</f>
        <v>0</v>
      </c>
      <c r="D669" s="5">
        <f>D670+D673</f>
        <v>0</v>
      </c>
      <c r="E669" s="5">
        <f aca="true" t="shared" si="381" ref="E669:J669">E670+E673</f>
        <v>0</v>
      </c>
      <c r="F669" s="5">
        <f>F670+F673</f>
        <v>0</v>
      </c>
      <c r="G669" s="5">
        <f t="shared" si="381"/>
        <v>0</v>
      </c>
      <c r="H669" s="5">
        <f t="shared" si="381"/>
        <v>0</v>
      </c>
      <c r="I669" s="5">
        <f t="shared" si="381"/>
        <v>0</v>
      </c>
      <c r="J669" s="5">
        <f t="shared" si="381"/>
        <v>0</v>
      </c>
    </row>
    <row r="670" spans="1:10" ht="39">
      <c r="A670" s="7" t="s">
        <v>291</v>
      </c>
      <c r="B670" s="4" t="s">
        <v>292</v>
      </c>
      <c r="C670" s="5">
        <f aca="true" t="shared" si="382" ref="C670:J671">C671</f>
        <v>0</v>
      </c>
      <c r="D670" s="5">
        <f t="shared" si="382"/>
        <v>0</v>
      </c>
      <c r="E670" s="5">
        <f t="shared" si="382"/>
        <v>0</v>
      </c>
      <c r="F670" s="5">
        <f t="shared" si="382"/>
        <v>0</v>
      </c>
      <c r="G670" s="5">
        <f t="shared" si="382"/>
        <v>0</v>
      </c>
      <c r="H670" s="5">
        <f t="shared" si="382"/>
        <v>0</v>
      </c>
      <c r="I670" s="5">
        <f t="shared" si="382"/>
        <v>0</v>
      </c>
      <c r="J670" s="5">
        <f t="shared" si="382"/>
        <v>0</v>
      </c>
    </row>
    <row r="671" spans="1:10" ht="12.75">
      <c r="A671" s="7" t="s">
        <v>293</v>
      </c>
      <c r="B671" s="4" t="s">
        <v>294</v>
      </c>
      <c r="C671" s="5">
        <f t="shared" si="382"/>
        <v>0</v>
      </c>
      <c r="D671" s="5">
        <f t="shared" si="382"/>
        <v>0</v>
      </c>
      <c r="E671" s="5">
        <f t="shared" si="382"/>
        <v>0</v>
      </c>
      <c r="F671" s="5">
        <f t="shared" si="382"/>
        <v>0</v>
      </c>
      <c r="G671" s="5">
        <f t="shared" si="382"/>
        <v>0</v>
      </c>
      <c r="H671" s="5">
        <f t="shared" si="382"/>
        <v>0</v>
      </c>
      <c r="I671" s="5">
        <f t="shared" si="382"/>
        <v>0</v>
      </c>
      <c r="J671" s="5">
        <f t="shared" si="382"/>
        <v>0</v>
      </c>
    </row>
    <row r="672" spans="1:10" ht="12.75">
      <c r="A672" s="7" t="s">
        <v>295</v>
      </c>
      <c r="B672" s="4" t="s">
        <v>296</v>
      </c>
      <c r="C672" s="5"/>
      <c r="D672" s="5"/>
      <c r="E672" s="5"/>
      <c r="F672" s="5">
        <f t="shared" si="375"/>
        <v>0</v>
      </c>
      <c r="G672" s="5"/>
      <c r="H672" s="5"/>
      <c r="I672" s="5"/>
      <c r="J672" s="5"/>
    </row>
    <row r="673" spans="1:10" ht="12.75">
      <c r="A673" s="7" t="s">
        <v>98</v>
      </c>
      <c r="B673" s="4" t="s">
        <v>99</v>
      </c>
      <c r="C673" s="5">
        <f aca="true" t="shared" si="383" ref="C673:J674">C674</f>
        <v>0</v>
      </c>
      <c r="D673" s="5">
        <f t="shared" si="383"/>
        <v>0</v>
      </c>
      <c r="E673" s="5">
        <f t="shared" si="383"/>
        <v>0</v>
      </c>
      <c r="F673" s="5">
        <f t="shared" si="383"/>
        <v>0</v>
      </c>
      <c r="G673" s="5">
        <f t="shared" si="383"/>
        <v>0</v>
      </c>
      <c r="H673" s="5">
        <f t="shared" si="383"/>
        <v>0</v>
      </c>
      <c r="I673" s="5">
        <f t="shared" si="383"/>
        <v>0</v>
      </c>
      <c r="J673" s="5">
        <f t="shared" si="383"/>
        <v>0</v>
      </c>
    </row>
    <row r="674" spans="1:10" ht="12.75">
      <c r="A674" s="7" t="s">
        <v>100</v>
      </c>
      <c r="B674" s="4" t="s">
        <v>101</v>
      </c>
      <c r="C674" s="5">
        <f t="shared" si="383"/>
        <v>0</v>
      </c>
      <c r="D674" s="5">
        <f t="shared" si="383"/>
        <v>0</v>
      </c>
      <c r="E674" s="5">
        <f t="shared" si="383"/>
        <v>0</v>
      </c>
      <c r="F674" s="5">
        <f t="shared" si="383"/>
        <v>0</v>
      </c>
      <c r="G674" s="5">
        <f t="shared" si="383"/>
        <v>0</v>
      </c>
      <c r="H674" s="5">
        <f t="shared" si="383"/>
        <v>0</v>
      </c>
      <c r="I674" s="5">
        <f t="shared" si="383"/>
        <v>0</v>
      </c>
      <c r="J674" s="5">
        <f t="shared" si="383"/>
        <v>0</v>
      </c>
    </row>
    <row r="675" spans="1:10" ht="12.75">
      <c r="A675" s="7" t="s">
        <v>102</v>
      </c>
      <c r="B675" s="4" t="s">
        <v>103</v>
      </c>
      <c r="C675" s="5">
        <f>C677+C676</f>
        <v>0</v>
      </c>
      <c r="D675" s="5">
        <f>D677+D676</f>
        <v>0</v>
      </c>
      <c r="E675" s="5">
        <f aca="true" t="shared" si="384" ref="E675:J675">E677+E676</f>
        <v>0</v>
      </c>
      <c r="F675" s="5">
        <f>F677+F676</f>
        <v>0</v>
      </c>
      <c r="G675" s="5">
        <f t="shared" si="384"/>
        <v>0</v>
      </c>
      <c r="H675" s="5">
        <f t="shared" si="384"/>
        <v>0</v>
      </c>
      <c r="I675" s="5">
        <f t="shared" si="384"/>
        <v>0</v>
      </c>
      <c r="J675" s="5">
        <f t="shared" si="384"/>
        <v>0</v>
      </c>
    </row>
    <row r="676" spans="1:10" ht="12.75">
      <c r="A676" s="7" t="s">
        <v>106</v>
      </c>
      <c r="B676" s="4" t="s">
        <v>107</v>
      </c>
      <c r="C676" s="5"/>
      <c r="D676" s="5"/>
      <c r="E676" s="5"/>
      <c r="F676" s="5">
        <f t="shared" si="375"/>
        <v>0</v>
      </c>
      <c r="G676" s="5"/>
      <c r="H676" s="5"/>
      <c r="I676" s="5"/>
      <c r="J676" s="5"/>
    </row>
    <row r="677" spans="1:10" ht="12.75">
      <c r="A677" s="7" t="s">
        <v>110</v>
      </c>
      <c r="B677" s="4" t="s">
        <v>111</v>
      </c>
      <c r="C677" s="5"/>
      <c r="D677" s="5"/>
      <c r="E677" s="5"/>
      <c r="F677" s="5">
        <f t="shared" si="375"/>
        <v>0</v>
      </c>
      <c r="G677" s="5"/>
      <c r="H677" s="5"/>
      <c r="I677" s="5"/>
      <c r="J677" s="5"/>
    </row>
    <row r="678" spans="1:10" ht="12.75">
      <c r="A678" s="7" t="s">
        <v>329</v>
      </c>
      <c r="B678" s="4" t="s">
        <v>330</v>
      </c>
      <c r="C678" s="5">
        <f>C679+C702</f>
        <v>0</v>
      </c>
      <c r="D678" s="5">
        <f>D679+D702</f>
        <v>104655000</v>
      </c>
      <c r="E678" s="5">
        <f aca="true" t="shared" si="385" ref="E678:J678">E679+E702</f>
        <v>-505000</v>
      </c>
      <c r="F678" s="5">
        <f t="shared" si="375"/>
        <v>104150000</v>
      </c>
      <c r="G678" s="5">
        <f t="shared" si="385"/>
        <v>104655000</v>
      </c>
      <c r="H678" s="5">
        <f t="shared" si="385"/>
        <v>152777000</v>
      </c>
      <c r="I678" s="5">
        <f t="shared" si="385"/>
        <v>156901000</v>
      </c>
      <c r="J678" s="5">
        <f t="shared" si="385"/>
        <v>160824000</v>
      </c>
    </row>
    <row r="679" spans="1:12" ht="12.75">
      <c r="A679" s="7" t="s">
        <v>352</v>
      </c>
      <c r="B679" s="4" t="s">
        <v>334</v>
      </c>
      <c r="C679" s="5">
        <f>C680</f>
        <v>0</v>
      </c>
      <c r="D679" s="5">
        <f aca="true" t="shared" si="386" ref="D679:J679">D680</f>
        <v>104064000</v>
      </c>
      <c r="E679" s="5">
        <f t="shared" si="386"/>
        <v>-505000</v>
      </c>
      <c r="F679" s="5">
        <f t="shared" si="375"/>
        <v>103559000</v>
      </c>
      <c r="G679" s="5">
        <f t="shared" si="386"/>
        <v>104064000</v>
      </c>
      <c r="H679" s="5">
        <f t="shared" si="386"/>
        <v>152777000</v>
      </c>
      <c r="I679" s="5">
        <f t="shared" si="386"/>
        <v>156901000</v>
      </c>
      <c r="J679" s="5">
        <f t="shared" si="386"/>
        <v>160824000</v>
      </c>
      <c r="L679" s="12"/>
    </row>
    <row r="680" spans="1:12" ht="12.75">
      <c r="A680" s="7" t="s">
        <v>274</v>
      </c>
      <c r="B680" s="4" t="s">
        <v>89</v>
      </c>
      <c r="C680" s="5">
        <f>C681+C684+C688+C693</f>
        <v>0</v>
      </c>
      <c r="D680" s="5">
        <f>D681+D684+D688+D693</f>
        <v>104064000</v>
      </c>
      <c r="E680" s="5">
        <f aca="true" t="shared" si="387" ref="E680:J680">E681+E684+E688+E693</f>
        <v>-505000</v>
      </c>
      <c r="F680" s="5">
        <f t="shared" si="375"/>
        <v>103559000</v>
      </c>
      <c r="G680" s="5">
        <f t="shared" si="387"/>
        <v>104064000</v>
      </c>
      <c r="H680" s="5">
        <f t="shared" si="387"/>
        <v>152777000</v>
      </c>
      <c r="I680" s="5">
        <f t="shared" si="387"/>
        <v>156901000</v>
      </c>
      <c r="J680" s="5">
        <f t="shared" si="387"/>
        <v>160824000</v>
      </c>
      <c r="L680" s="12"/>
    </row>
    <row r="681" spans="1:10" ht="26.25">
      <c r="A681" s="7" t="s">
        <v>275</v>
      </c>
      <c r="B681" s="4" t="s">
        <v>276</v>
      </c>
      <c r="C681" s="5">
        <f aca="true" t="shared" si="388" ref="C681:J682">C682</f>
        <v>0</v>
      </c>
      <c r="D681" s="5">
        <f t="shared" si="388"/>
        <v>0</v>
      </c>
      <c r="E681" s="5">
        <f t="shared" si="388"/>
        <v>0</v>
      </c>
      <c r="F681" s="5">
        <f t="shared" si="388"/>
        <v>0</v>
      </c>
      <c r="G681" s="5">
        <f t="shared" si="388"/>
        <v>0</v>
      </c>
      <c r="H681" s="5">
        <f t="shared" si="388"/>
        <v>0</v>
      </c>
      <c r="I681" s="5">
        <f t="shared" si="388"/>
        <v>0</v>
      </c>
      <c r="J681" s="5">
        <f t="shared" si="388"/>
        <v>0</v>
      </c>
    </row>
    <row r="682" spans="1:10" ht="12.75">
      <c r="A682" s="7" t="s">
        <v>277</v>
      </c>
      <c r="B682" s="4" t="s">
        <v>278</v>
      </c>
      <c r="C682" s="5">
        <f t="shared" si="388"/>
        <v>0</v>
      </c>
      <c r="D682" s="5">
        <f t="shared" si="388"/>
        <v>0</v>
      </c>
      <c r="E682" s="5">
        <f t="shared" si="388"/>
        <v>0</v>
      </c>
      <c r="F682" s="5">
        <f t="shared" si="388"/>
        <v>0</v>
      </c>
      <c r="G682" s="5">
        <f t="shared" si="388"/>
        <v>0</v>
      </c>
      <c r="H682" s="5">
        <f t="shared" si="388"/>
        <v>0</v>
      </c>
      <c r="I682" s="5">
        <f t="shared" si="388"/>
        <v>0</v>
      </c>
      <c r="J682" s="5">
        <f t="shared" si="388"/>
        <v>0</v>
      </c>
    </row>
    <row r="683" spans="1:10" ht="12.75">
      <c r="A683" s="7" t="s">
        <v>281</v>
      </c>
      <c r="B683" s="4" t="s">
        <v>282</v>
      </c>
      <c r="C683" s="5"/>
      <c r="D683" s="5"/>
      <c r="E683" s="5"/>
      <c r="F683" s="5">
        <f t="shared" si="375"/>
        <v>0</v>
      </c>
      <c r="G683" s="5"/>
      <c r="H683" s="5"/>
      <c r="I683" s="5"/>
      <c r="J683" s="5"/>
    </row>
    <row r="684" spans="1:10" ht="12.75">
      <c r="A684" s="7" t="s">
        <v>283</v>
      </c>
      <c r="B684" s="4" t="s">
        <v>284</v>
      </c>
      <c r="C684" s="5">
        <f>C685</f>
        <v>0</v>
      </c>
      <c r="D684" s="5">
        <f aca="true" t="shared" si="389" ref="D684:J684">D685</f>
        <v>7866000</v>
      </c>
      <c r="E684" s="5">
        <f t="shared" si="389"/>
        <v>-505000</v>
      </c>
      <c r="F684" s="5">
        <f t="shared" si="389"/>
        <v>7361000</v>
      </c>
      <c r="G684" s="5">
        <f t="shared" si="389"/>
        <v>7866000</v>
      </c>
      <c r="H684" s="5">
        <f t="shared" si="389"/>
        <v>12491000</v>
      </c>
      <c r="I684" s="5">
        <f t="shared" si="389"/>
        <v>12828000</v>
      </c>
      <c r="J684" s="5">
        <f t="shared" si="389"/>
        <v>13149000</v>
      </c>
    </row>
    <row r="685" spans="1:10" ht="26.25">
      <c r="A685" s="7" t="s">
        <v>285</v>
      </c>
      <c r="B685" s="4" t="s">
        <v>286</v>
      </c>
      <c r="C685" s="5">
        <f>C687+C686</f>
        <v>0</v>
      </c>
      <c r="D685" s="5">
        <f>D687+D686</f>
        <v>7866000</v>
      </c>
      <c r="E685" s="5">
        <f aca="true" t="shared" si="390" ref="E685:J685">E687+E686</f>
        <v>-505000</v>
      </c>
      <c r="F685" s="5">
        <f>F687+F686</f>
        <v>7361000</v>
      </c>
      <c r="G685" s="5">
        <f t="shared" si="390"/>
        <v>7866000</v>
      </c>
      <c r="H685" s="5">
        <f t="shared" si="390"/>
        <v>12491000</v>
      </c>
      <c r="I685" s="5">
        <f t="shared" si="390"/>
        <v>12828000</v>
      </c>
      <c r="J685" s="5">
        <f t="shared" si="390"/>
        <v>13149000</v>
      </c>
    </row>
    <row r="686" spans="1:10" ht="12.75">
      <c r="A686" s="7" t="s">
        <v>287</v>
      </c>
      <c r="B686" s="4" t="s">
        <v>288</v>
      </c>
      <c r="C686" s="5"/>
      <c r="D686" s="5">
        <v>4000000</v>
      </c>
      <c r="E686" s="5"/>
      <c r="F686" s="5">
        <f t="shared" si="375"/>
        <v>4000000</v>
      </c>
      <c r="G686" s="5">
        <v>4000000</v>
      </c>
      <c r="H686" s="5">
        <v>1269000</v>
      </c>
      <c r="I686" s="5">
        <v>1303000</v>
      </c>
      <c r="J686" s="5">
        <v>1336000</v>
      </c>
    </row>
    <row r="687" spans="1:10" ht="12.75">
      <c r="A687" s="7" t="s">
        <v>289</v>
      </c>
      <c r="B687" s="4" t="s">
        <v>290</v>
      </c>
      <c r="C687" s="5"/>
      <c r="D687" s="5">
        <v>3866000</v>
      </c>
      <c r="E687" s="5">
        <f>-3866000+605000+1985000+771000</f>
        <v>-505000</v>
      </c>
      <c r="F687" s="5">
        <f t="shared" si="375"/>
        <v>3361000</v>
      </c>
      <c r="G687" s="5">
        <v>3866000</v>
      </c>
      <c r="H687" s="5">
        <v>11222000</v>
      </c>
      <c r="I687" s="5">
        <v>11525000</v>
      </c>
      <c r="J687" s="5">
        <v>11813000</v>
      </c>
    </row>
    <row r="688" spans="1:10" ht="39">
      <c r="A688" s="7" t="s">
        <v>90</v>
      </c>
      <c r="B688" s="4" t="s">
        <v>91</v>
      </c>
      <c r="C688" s="5">
        <f>C689</f>
        <v>0</v>
      </c>
      <c r="D688" s="5">
        <f aca="true" t="shared" si="391" ref="D688:J688">D689</f>
        <v>70254000</v>
      </c>
      <c r="E688" s="5">
        <f t="shared" si="391"/>
        <v>0</v>
      </c>
      <c r="F688" s="5">
        <f t="shared" si="391"/>
        <v>70254000</v>
      </c>
      <c r="G688" s="5">
        <f t="shared" si="391"/>
        <v>70254000</v>
      </c>
      <c r="H688" s="5">
        <f t="shared" si="391"/>
        <v>90269000</v>
      </c>
      <c r="I688" s="5">
        <f t="shared" si="391"/>
        <v>92705000</v>
      </c>
      <c r="J688" s="5">
        <f t="shared" si="391"/>
        <v>95024000</v>
      </c>
    </row>
    <row r="689" spans="1:10" ht="26.25">
      <c r="A689" s="7" t="s">
        <v>92</v>
      </c>
      <c r="B689" s="4" t="s">
        <v>93</v>
      </c>
      <c r="C689" s="5">
        <f>C690+C691+C692</f>
        <v>0</v>
      </c>
      <c r="D689" s="5">
        <f>D690+D691+D692</f>
        <v>70254000</v>
      </c>
      <c r="E689" s="5">
        <f aca="true" t="shared" si="392" ref="E689:J689">E690+E691+E692</f>
        <v>0</v>
      </c>
      <c r="F689" s="5">
        <f>F690+F691+F692</f>
        <v>70254000</v>
      </c>
      <c r="G689" s="5">
        <f t="shared" si="392"/>
        <v>70254000</v>
      </c>
      <c r="H689" s="5">
        <f t="shared" si="392"/>
        <v>90269000</v>
      </c>
      <c r="I689" s="5">
        <f t="shared" si="392"/>
        <v>92705000</v>
      </c>
      <c r="J689" s="5">
        <f t="shared" si="392"/>
        <v>95024000</v>
      </c>
    </row>
    <row r="690" spans="1:10" ht="12.75">
      <c r="A690" s="7" t="s">
        <v>94</v>
      </c>
      <c r="B690" s="4" t="s">
        <v>95</v>
      </c>
      <c r="C690" s="5"/>
      <c r="D690" s="5">
        <v>9156000</v>
      </c>
      <c r="E690" s="5"/>
      <c r="F690" s="5">
        <f t="shared" si="375"/>
        <v>9156000</v>
      </c>
      <c r="G690" s="5">
        <v>9156000</v>
      </c>
      <c r="H690" s="5">
        <v>12883000</v>
      </c>
      <c r="I690" s="5">
        <v>13231000</v>
      </c>
      <c r="J690" s="5">
        <v>13562000</v>
      </c>
    </row>
    <row r="691" spans="1:10" ht="12.75">
      <c r="A691" s="7" t="s">
        <v>96</v>
      </c>
      <c r="B691" s="4" t="s">
        <v>97</v>
      </c>
      <c r="C691" s="5"/>
      <c r="D691" s="5">
        <v>51870000</v>
      </c>
      <c r="E691" s="5"/>
      <c r="F691" s="5">
        <f t="shared" si="375"/>
        <v>51870000</v>
      </c>
      <c r="G691" s="5">
        <v>51870000</v>
      </c>
      <c r="H691" s="5">
        <v>72999000</v>
      </c>
      <c r="I691" s="5">
        <v>74969000</v>
      </c>
      <c r="J691" s="5">
        <v>76844000</v>
      </c>
    </row>
    <row r="692" spans="1:10" ht="12.75">
      <c r="A692" s="7" t="s">
        <v>295</v>
      </c>
      <c r="B692" s="4" t="s">
        <v>297</v>
      </c>
      <c r="C692" s="5"/>
      <c r="D692" s="5">
        <v>9228000</v>
      </c>
      <c r="E692" s="5"/>
      <c r="F692" s="5">
        <f t="shared" si="375"/>
        <v>9228000</v>
      </c>
      <c r="G692" s="5">
        <v>9228000</v>
      </c>
      <c r="H692" s="5">
        <v>4387000</v>
      </c>
      <c r="I692" s="5">
        <v>4505000</v>
      </c>
      <c r="J692" s="5">
        <v>4618000</v>
      </c>
    </row>
    <row r="693" spans="1:10" ht="12.75">
      <c r="A693" s="7" t="s">
        <v>98</v>
      </c>
      <c r="B693" s="4" t="s">
        <v>99</v>
      </c>
      <c r="C693" s="5">
        <f aca="true" t="shared" si="393" ref="C693:J694">C694</f>
        <v>0</v>
      </c>
      <c r="D693" s="5">
        <f t="shared" si="393"/>
        <v>25944000</v>
      </c>
      <c r="E693" s="5">
        <f t="shared" si="393"/>
        <v>0</v>
      </c>
      <c r="F693" s="5">
        <f t="shared" si="393"/>
        <v>25944000</v>
      </c>
      <c r="G693" s="5">
        <f t="shared" si="393"/>
        <v>25944000</v>
      </c>
      <c r="H693" s="5">
        <f t="shared" si="393"/>
        <v>50017000</v>
      </c>
      <c r="I693" s="5">
        <f t="shared" si="393"/>
        <v>51368000</v>
      </c>
      <c r="J693" s="5">
        <f t="shared" si="393"/>
        <v>52651000</v>
      </c>
    </row>
    <row r="694" spans="1:10" ht="12.75">
      <c r="A694" s="7" t="s">
        <v>100</v>
      </c>
      <c r="B694" s="4" t="s">
        <v>101</v>
      </c>
      <c r="C694" s="5">
        <f t="shared" si="393"/>
        <v>0</v>
      </c>
      <c r="D694" s="5">
        <f>D695</f>
        <v>25944000</v>
      </c>
      <c r="E694" s="5">
        <f>E695</f>
        <v>0</v>
      </c>
      <c r="F694" s="5">
        <f>F695</f>
        <v>25944000</v>
      </c>
      <c r="G694" s="5">
        <f t="shared" si="393"/>
        <v>25944000</v>
      </c>
      <c r="H694" s="5">
        <f t="shared" si="393"/>
        <v>50017000</v>
      </c>
      <c r="I694" s="5">
        <f t="shared" si="393"/>
        <v>51368000</v>
      </c>
      <c r="J694" s="5">
        <f t="shared" si="393"/>
        <v>52651000</v>
      </c>
    </row>
    <row r="695" spans="1:10" ht="12.75">
      <c r="A695" s="7" t="s">
        <v>102</v>
      </c>
      <c r="B695" s="4" t="s">
        <v>103</v>
      </c>
      <c r="C695" s="5">
        <f>C696+C697</f>
        <v>0</v>
      </c>
      <c r="D695" s="5">
        <f>D696+D697</f>
        <v>25944000</v>
      </c>
      <c r="E695" s="5">
        <f aca="true" t="shared" si="394" ref="E695:J695">E696+E697</f>
        <v>0</v>
      </c>
      <c r="F695" s="5">
        <f>F696+F697</f>
        <v>25944000</v>
      </c>
      <c r="G695" s="5">
        <f t="shared" si="394"/>
        <v>25944000</v>
      </c>
      <c r="H695" s="5">
        <f t="shared" si="394"/>
        <v>50017000</v>
      </c>
      <c r="I695" s="5">
        <f t="shared" si="394"/>
        <v>51368000</v>
      </c>
      <c r="J695" s="5">
        <f t="shared" si="394"/>
        <v>52651000</v>
      </c>
    </row>
    <row r="696" spans="1:10" ht="12.75">
      <c r="A696" s="7" t="s">
        <v>106</v>
      </c>
      <c r="B696" s="4" t="s">
        <v>107</v>
      </c>
      <c r="C696" s="5"/>
      <c r="D696" s="5">
        <v>496000</v>
      </c>
      <c r="E696" s="5"/>
      <c r="F696" s="5">
        <f t="shared" si="375"/>
        <v>496000</v>
      </c>
      <c r="G696" s="5">
        <v>496000</v>
      </c>
      <c r="H696" s="5">
        <v>1073000</v>
      </c>
      <c r="I696" s="5">
        <v>1102000</v>
      </c>
      <c r="J696" s="5">
        <v>1129000</v>
      </c>
    </row>
    <row r="697" spans="1:10" ht="12.75">
      <c r="A697" s="7" t="s">
        <v>110</v>
      </c>
      <c r="B697" s="4" t="s">
        <v>111</v>
      </c>
      <c r="C697" s="5"/>
      <c r="D697" s="5">
        <v>25448000</v>
      </c>
      <c r="E697" s="5"/>
      <c r="F697" s="5">
        <f t="shared" si="375"/>
        <v>25448000</v>
      </c>
      <c r="G697" s="5">
        <v>25448000</v>
      </c>
      <c r="H697" s="5">
        <v>48944000</v>
      </c>
      <c r="I697" s="5">
        <v>50266000</v>
      </c>
      <c r="J697" s="5">
        <v>51522000</v>
      </c>
    </row>
    <row r="698" spans="1:10" ht="12.75">
      <c r="A698" s="7" t="s">
        <v>447</v>
      </c>
      <c r="B698" s="4" t="s">
        <v>451</v>
      </c>
      <c r="C698" s="5"/>
      <c r="D698" s="5">
        <f aca="true" t="shared" si="395" ref="D698:J698">D699</f>
        <v>95121000</v>
      </c>
      <c r="E698" s="5">
        <f t="shared" si="395"/>
        <v>0</v>
      </c>
      <c r="F698" s="5">
        <f t="shared" si="395"/>
        <v>95121000</v>
      </c>
      <c r="G698" s="5">
        <f t="shared" si="395"/>
        <v>95121000</v>
      </c>
      <c r="H698" s="5">
        <f t="shared" si="395"/>
        <v>133007000</v>
      </c>
      <c r="I698" s="5">
        <f t="shared" si="395"/>
        <v>136597000</v>
      </c>
      <c r="J698" s="5">
        <f t="shared" si="395"/>
        <v>140013000</v>
      </c>
    </row>
    <row r="699" spans="1:10" ht="12.75">
      <c r="A699" s="7" t="s">
        <v>448</v>
      </c>
      <c r="B699" s="4" t="s">
        <v>452</v>
      </c>
      <c r="C699" s="5"/>
      <c r="D699" s="5">
        <v>95121000</v>
      </c>
      <c r="E699" s="5"/>
      <c r="F699" s="5">
        <f t="shared" si="375"/>
        <v>95121000</v>
      </c>
      <c r="G699" s="5">
        <v>95121000</v>
      </c>
      <c r="H699" s="5">
        <v>133007000</v>
      </c>
      <c r="I699" s="5">
        <v>136597000</v>
      </c>
      <c r="J699" s="5">
        <v>140013000</v>
      </c>
    </row>
    <row r="700" spans="1:10" ht="12.75">
      <c r="A700" s="7" t="s">
        <v>449</v>
      </c>
      <c r="B700" s="4" t="s">
        <v>453</v>
      </c>
      <c r="C700" s="5"/>
      <c r="D700" s="5">
        <f aca="true" t="shared" si="396" ref="D700:J700">D701</f>
        <v>8943000</v>
      </c>
      <c r="E700" s="5">
        <f t="shared" si="396"/>
        <v>0</v>
      </c>
      <c r="F700" s="5">
        <f t="shared" si="396"/>
        <v>8943000</v>
      </c>
      <c r="G700" s="5">
        <f t="shared" si="396"/>
        <v>8943000</v>
      </c>
      <c r="H700" s="5">
        <f t="shared" si="396"/>
        <v>19770000</v>
      </c>
      <c r="I700" s="5">
        <f t="shared" si="396"/>
        <v>20304000</v>
      </c>
      <c r="J700" s="5">
        <f t="shared" si="396"/>
        <v>20811000</v>
      </c>
    </row>
    <row r="701" spans="1:10" ht="12.75">
      <c r="A701" s="7" t="s">
        <v>450</v>
      </c>
      <c r="B701" s="4" t="s">
        <v>454</v>
      </c>
      <c r="C701" s="5"/>
      <c r="D701" s="5">
        <v>8943000</v>
      </c>
      <c r="E701" s="5"/>
      <c r="F701" s="5">
        <f t="shared" si="375"/>
        <v>8943000</v>
      </c>
      <c r="G701" s="5">
        <v>8943000</v>
      </c>
      <c r="H701" s="5">
        <v>19770000</v>
      </c>
      <c r="I701" s="5">
        <v>20304000</v>
      </c>
      <c r="J701" s="5">
        <v>20811000</v>
      </c>
    </row>
    <row r="702" spans="1:10" ht="12.75">
      <c r="A702" s="7" t="s">
        <v>335</v>
      </c>
      <c r="B702" s="4" t="s">
        <v>336</v>
      </c>
      <c r="C702" s="5">
        <f aca="true" t="shared" si="397" ref="C702:J705">C703</f>
        <v>0</v>
      </c>
      <c r="D702" s="5">
        <f t="shared" si="397"/>
        <v>591000</v>
      </c>
      <c r="E702" s="5">
        <f t="shared" si="397"/>
        <v>0</v>
      </c>
      <c r="F702" s="5">
        <f t="shared" si="397"/>
        <v>591000</v>
      </c>
      <c r="G702" s="5">
        <f t="shared" si="397"/>
        <v>591000</v>
      </c>
      <c r="H702" s="5">
        <f t="shared" si="397"/>
        <v>0</v>
      </c>
      <c r="I702" s="5">
        <f t="shared" si="397"/>
        <v>0</v>
      </c>
      <c r="J702" s="5">
        <f t="shared" si="397"/>
        <v>0</v>
      </c>
    </row>
    <row r="703" spans="1:10" ht="12.75">
      <c r="A703" s="7" t="s">
        <v>274</v>
      </c>
      <c r="B703" s="4" t="s">
        <v>89</v>
      </c>
      <c r="C703" s="5">
        <f t="shared" si="397"/>
        <v>0</v>
      </c>
      <c r="D703" s="5">
        <f t="shared" si="397"/>
        <v>591000</v>
      </c>
      <c r="E703" s="5">
        <f t="shared" si="397"/>
        <v>0</v>
      </c>
      <c r="F703" s="5">
        <f t="shared" si="397"/>
        <v>591000</v>
      </c>
      <c r="G703" s="5">
        <f t="shared" si="397"/>
        <v>591000</v>
      </c>
      <c r="H703" s="5">
        <f t="shared" si="397"/>
        <v>0</v>
      </c>
      <c r="I703" s="5">
        <f t="shared" si="397"/>
        <v>0</v>
      </c>
      <c r="J703" s="5">
        <f t="shared" si="397"/>
        <v>0</v>
      </c>
    </row>
    <row r="704" spans="1:10" ht="12.75">
      <c r="A704" s="7" t="s">
        <v>98</v>
      </c>
      <c r="B704" s="4" t="s">
        <v>99</v>
      </c>
      <c r="C704" s="5">
        <f t="shared" si="397"/>
        <v>0</v>
      </c>
      <c r="D704" s="5">
        <f t="shared" si="397"/>
        <v>591000</v>
      </c>
      <c r="E704" s="5">
        <f t="shared" si="397"/>
        <v>0</v>
      </c>
      <c r="F704" s="5">
        <f t="shared" si="397"/>
        <v>591000</v>
      </c>
      <c r="G704" s="5">
        <f t="shared" si="397"/>
        <v>591000</v>
      </c>
      <c r="H704" s="5">
        <f t="shared" si="397"/>
        <v>0</v>
      </c>
      <c r="I704" s="5">
        <f t="shared" si="397"/>
        <v>0</v>
      </c>
      <c r="J704" s="5">
        <f t="shared" si="397"/>
        <v>0</v>
      </c>
    </row>
    <row r="705" spans="1:10" ht="12.75">
      <c r="A705" s="7" t="s">
        <v>100</v>
      </c>
      <c r="B705" s="4" t="s">
        <v>101</v>
      </c>
      <c r="C705" s="5">
        <f t="shared" si="397"/>
        <v>0</v>
      </c>
      <c r="D705" s="5">
        <f t="shared" si="397"/>
        <v>591000</v>
      </c>
      <c r="E705" s="5">
        <f t="shared" si="397"/>
        <v>0</v>
      </c>
      <c r="F705" s="5">
        <f t="shared" si="397"/>
        <v>591000</v>
      </c>
      <c r="G705" s="5">
        <f t="shared" si="397"/>
        <v>591000</v>
      </c>
      <c r="H705" s="5">
        <f t="shared" si="397"/>
        <v>0</v>
      </c>
      <c r="I705" s="5">
        <f t="shared" si="397"/>
        <v>0</v>
      </c>
      <c r="J705" s="5">
        <f t="shared" si="397"/>
        <v>0</v>
      </c>
    </row>
    <row r="706" spans="1:10" ht="12.75">
      <c r="A706" s="7" t="s">
        <v>102</v>
      </c>
      <c r="B706" s="4" t="s">
        <v>103</v>
      </c>
      <c r="C706" s="5">
        <f>C708+C707</f>
        <v>0</v>
      </c>
      <c r="D706" s="5">
        <f>D708+D707</f>
        <v>591000</v>
      </c>
      <c r="E706" s="5">
        <f aca="true" t="shared" si="398" ref="E706:J706">E708+E707</f>
        <v>0</v>
      </c>
      <c r="F706" s="5">
        <f>F708+F707</f>
        <v>591000</v>
      </c>
      <c r="G706" s="5">
        <f t="shared" si="398"/>
        <v>591000</v>
      </c>
      <c r="H706" s="5">
        <f t="shared" si="398"/>
        <v>0</v>
      </c>
      <c r="I706" s="5">
        <f t="shared" si="398"/>
        <v>0</v>
      </c>
      <c r="J706" s="5">
        <f t="shared" si="398"/>
        <v>0</v>
      </c>
    </row>
    <row r="707" spans="1:10" ht="12.75">
      <c r="A707" s="7" t="s">
        <v>106</v>
      </c>
      <c r="B707" s="4" t="s">
        <v>107</v>
      </c>
      <c r="C707" s="5"/>
      <c r="D707" s="5"/>
      <c r="E707" s="5"/>
      <c r="F707" s="5">
        <f t="shared" si="375"/>
        <v>0</v>
      </c>
      <c r="G707" s="5"/>
      <c r="H707" s="5"/>
      <c r="I707" s="5"/>
      <c r="J707" s="5"/>
    </row>
    <row r="708" spans="1:10" ht="12.75">
      <c r="A708" s="7" t="s">
        <v>110</v>
      </c>
      <c r="B708" s="4" t="s">
        <v>111</v>
      </c>
      <c r="C708" s="5"/>
      <c r="D708" s="5">
        <v>591000</v>
      </c>
      <c r="E708" s="5"/>
      <c r="F708" s="5">
        <f t="shared" si="375"/>
        <v>591000</v>
      </c>
      <c r="G708" s="5">
        <v>591000</v>
      </c>
      <c r="H708" s="5"/>
      <c r="I708" s="5"/>
      <c r="J708" s="5"/>
    </row>
    <row r="709" spans="1:10" ht="12.75">
      <c r="A709" s="7" t="s">
        <v>445</v>
      </c>
      <c r="B709" s="4" t="s">
        <v>446</v>
      </c>
      <c r="C709" s="5"/>
      <c r="D709" s="5">
        <v>591000</v>
      </c>
      <c r="E709" s="5"/>
      <c r="F709" s="5">
        <f t="shared" si="375"/>
        <v>591000</v>
      </c>
      <c r="G709" s="5">
        <v>591000</v>
      </c>
      <c r="H709" s="5"/>
      <c r="I709" s="5"/>
      <c r="J709" s="5"/>
    </row>
    <row r="710" spans="1:10" ht="12.75">
      <c r="A710" s="13" t="s">
        <v>358</v>
      </c>
      <c r="B710" s="14" t="s">
        <v>359</v>
      </c>
      <c r="C710" s="17">
        <f>C527-C550</f>
        <v>0</v>
      </c>
      <c r="D710" s="17">
        <f>D527-D550</f>
        <v>-69377000</v>
      </c>
      <c r="E710" s="17">
        <f aca="true" t="shared" si="399" ref="E710:J710">E527-E550</f>
        <v>-7733000</v>
      </c>
      <c r="F710" s="5">
        <f t="shared" si="375"/>
        <v>-77110000</v>
      </c>
      <c r="G710" s="17">
        <f t="shared" si="399"/>
        <v>-66755000</v>
      </c>
      <c r="H710" s="17">
        <f t="shared" si="399"/>
        <v>0</v>
      </c>
      <c r="I710" s="17">
        <f t="shared" si="399"/>
        <v>0</v>
      </c>
      <c r="J710" s="17">
        <f t="shared" si="399"/>
        <v>0</v>
      </c>
    </row>
    <row r="711" spans="1:10" ht="12.75">
      <c r="A711" s="13" t="s">
        <v>360</v>
      </c>
      <c r="B711" s="14" t="s">
        <v>361</v>
      </c>
      <c r="C711" s="17">
        <f>C333-C375</f>
        <v>0</v>
      </c>
      <c r="D711" s="17">
        <f>D333-D375</f>
        <v>0</v>
      </c>
      <c r="E711" s="17">
        <f aca="true" t="shared" si="400" ref="E711:J711">E333-E375</f>
        <v>0</v>
      </c>
      <c r="F711" s="5">
        <f t="shared" si="375"/>
        <v>0</v>
      </c>
      <c r="G711" s="17">
        <f t="shared" si="400"/>
        <v>0</v>
      </c>
      <c r="H711" s="17">
        <f t="shared" si="400"/>
        <v>0</v>
      </c>
      <c r="I711" s="17">
        <f t="shared" si="400"/>
        <v>0</v>
      </c>
      <c r="J711" s="17">
        <f t="shared" si="400"/>
        <v>0</v>
      </c>
    </row>
    <row r="712" spans="1:10" ht="12.75">
      <c r="A712" s="13" t="s">
        <v>362</v>
      </c>
      <c r="B712" s="14" t="s">
        <v>363</v>
      </c>
      <c r="C712" s="17">
        <f>C5-C64</f>
        <v>0</v>
      </c>
      <c r="D712" s="17">
        <f>D5-D64</f>
        <v>-69377000</v>
      </c>
      <c r="E712" s="17">
        <f aca="true" t="shared" si="401" ref="E712:J712">E5-E64</f>
        <v>-7733000</v>
      </c>
      <c r="F712" s="5">
        <f>D712+E712</f>
        <v>-77110000</v>
      </c>
      <c r="G712" s="17">
        <f t="shared" si="401"/>
        <v>-66755000</v>
      </c>
      <c r="H712" s="17">
        <f t="shared" si="401"/>
        <v>0</v>
      </c>
      <c r="I712" s="17">
        <f t="shared" si="401"/>
        <v>0</v>
      </c>
      <c r="J712" s="17">
        <f t="shared" si="401"/>
        <v>0</v>
      </c>
    </row>
    <row r="715" spans="4:6" ht="12.75">
      <c r="D715" s="12"/>
      <c r="E715" s="12"/>
      <c r="F715" s="12"/>
    </row>
    <row r="716" spans="4:6" ht="12.75">
      <c r="D716" s="12"/>
      <c r="E716" s="12"/>
      <c r="F716" s="12"/>
    </row>
    <row r="717" spans="4:6" ht="12.75">
      <c r="D717" s="12"/>
      <c r="E717" s="12"/>
      <c r="F717" s="12"/>
    </row>
    <row r="718" ht="12.75">
      <c r="E718" s="12"/>
    </row>
  </sheetData>
  <sheetProtection/>
  <mergeCells count="2">
    <mergeCell ref="A1:B1"/>
    <mergeCell ref="A2:J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81.00390625" style="11" customWidth="1"/>
    <col min="2" max="2" width="13.8515625" style="28" bestFit="1" customWidth="1"/>
    <col min="3" max="3" width="13.8515625" style="10" hidden="1" customWidth="1"/>
    <col min="4" max="6" width="12.421875" style="10" customWidth="1"/>
    <col min="7" max="7" width="12.421875" style="10" hidden="1" customWidth="1"/>
    <col min="8" max="9" width="11.7109375" style="10" hidden="1" customWidth="1"/>
    <col min="10" max="10" width="0" style="10" hidden="1" customWidth="1"/>
    <col min="11" max="16384" width="9.140625" style="10" customWidth="1"/>
  </cols>
  <sheetData>
    <row r="1" spans="1:3" ht="12.75">
      <c r="A1" s="31"/>
      <c r="B1" s="29"/>
      <c r="C1" s="21"/>
    </row>
    <row r="2" spans="1:10" ht="12.75" customHeight="1">
      <c r="A2" s="30" t="s">
        <v>417</v>
      </c>
      <c r="B2" s="30"/>
      <c r="C2" s="30"/>
      <c r="D2" s="30"/>
      <c r="E2" s="30"/>
      <c r="F2" s="30"/>
      <c r="G2" s="30"/>
      <c r="H2" s="30"/>
      <c r="I2" s="30"/>
      <c r="J2" s="30"/>
    </row>
    <row r="3" spans="1:6" ht="12.75">
      <c r="A3" s="6"/>
      <c r="B3" s="24"/>
      <c r="C3" s="1"/>
      <c r="D3" s="1"/>
      <c r="E3" s="1"/>
      <c r="F3" s="1"/>
    </row>
    <row r="4" spans="1:10" ht="26.25">
      <c r="A4" s="2" t="s">
        <v>1</v>
      </c>
      <c r="B4" s="25" t="s">
        <v>2</v>
      </c>
      <c r="C4" s="3" t="s">
        <v>427</v>
      </c>
      <c r="D4" s="3" t="s">
        <v>425</v>
      </c>
      <c r="E4" s="3" t="s">
        <v>426</v>
      </c>
      <c r="F4" s="3" t="s">
        <v>524</v>
      </c>
      <c r="G4" s="3" t="s">
        <v>440</v>
      </c>
      <c r="H4" s="3" t="s">
        <v>441</v>
      </c>
      <c r="I4" s="3" t="s">
        <v>442</v>
      </c>
      <c r="J4" s="3" t="s">
        <v>443</v>
      </c>
    </row>
    <row r="5" spans="1:10" ht="12.75">
      <c r="A5" s="7" t="s">
        <v>140</v>
      </c>
      <c r="B5" s="22" t="s">
        <v>141</v>
      </c>
      <c r="C5" s="5">
        <f>C10+C14</f>
        <v>0</v>
      </c>
      <c r="D5" s="5">
        <f>D10+D14+D6</f>
        <v>916000</v>
      </c>
      <c r="E5" s="5">
        <f>E10+E14+E6</f>
        <v>0</v>
      </c>
      <c r="F5" s="5">
        <f>F10+F14+F6</f>
        <v>916000</v>
      </c>
      <c r="G5" s="5">
        <f>G10+G14</f>
        <v>916000</v>
      </c>
      <c r="H5" s="5">
        <f>H10+H14</f>
        <v>0</v>
      </c>
      <c r="I5" s="5">
        <f>I10+I14</f>
        <v>0</v>
      </c>
      <c r="J5" s="5">
        <f>J10+J14</f>
        <v>0</v>
      </c>
    </row>
    <row r="6" spans="1:10" ht="12.75">
      <c r="A6" s="7" t="s">
        <v>525</v>
      </c>
      <c r="B6" s="22" t="s">
        <v>526</v>
      </c>
      <c r="C6" s="5"/>
      <c r="D6" s="5">
        <f aca="true" t="shared" si="0" ref="D6:F8">D7</f>
        <v>0</v>
      </c>
      <c r="E6" s="5">
        <f t="shared" si="0"/>
        <v>323000</v>
      </c>
      <c r="F6" s="5">
        <f t="shared" si="0"/>
        <v>323000</v>
      </c>
      <c r="G6" s="5"/>
      <c r="H6" s="5"/>
      <c r="I6" s="5"/>
      <c r="J6" s="5"/>
    </row>
    <row r="7" spans="1:10" ht="12.75">
      <c r="A7" s="7" t="s">
        <v>527</v>
      </c>
      <c r="B7" s="22" t="s">
        <v>530</v>
      </c>
      <c r="C7" s="5"/>
      <c r="D7" s="5">
        <f t="shared" si="0"/>
        <v>0</v>
      </c>
      <c r="E7" s="5">
        <f t="shared" si="0"/>
        <v>323000</v>
      </c>
      <c r="F7" s="5">
        <f t="shared" si="0"/>
        <v>323000</v>
      </c>
      <c r="G7" s="5"/>
      <c r="H7" s="5"/>
      <c r="I7" s="5"/>
      <c r="J7" s="5"/>
    </row>
    <row r="8" spans="1:10" ht="26.25">
      <c r="A8" s="7" t="s">
        <v>529</v>
      </c>
      <c r="B8" s="22" t="s">
        <v>531</v>
      </c>
      <c r="C8" s="5"/>
      <c r="D8" s="5">
        <f t="shared" si="0"/>
        <v>0</v>
      </c>
      <c r="E8" s="5">
        <f t="shared" si="0"/>
        <v>323000</v>
      </c>
      <c r="F8" s="5">
        <f t="shared" si="0"/>
        <v>323000</v>
      </c>
      <c r="G8" s="5"/>
      <c r="H8" s="5"/>
      <c r="I8" s="5"/>
      <c r="J8" s="5"/>
    </row>
    <row r="9" spans="1:10" ht="26.25">
      <c r="A9" s="7" t="s">
        <v>528</v>
      </c>
      <c r="B9" s="22" t="s">
        <v>532</v>
      </c>
      <c r="C9" s="5"/>
      <c r="D9" s="5">
        <f>D29</f>
        <v>0</v>
      </c>
      <c r="E9" s="5">
        <f>E29</f>
        <v>323000</v>
      </c>
      <c r="F9" s="5">
        <f>F29</f>
        <v>323000</v>
      </c>
      <c r="G9" s="5"/>
      <c r="H9" s="5"/>
      <c r="I9" s="5"/>
      <c r="J9" s="5"/>
    </row>
    <row r="10" spans="1:10" ht="12.75">
      <c r="A10" s="7" t="s">
        <v>47</v>
      </c>
      <c r="B10" s="22" t="s">
        <v>48</v>
      </c>
      <c r="C10" s="5">
        <f aca="true" t="shared" si="1" ref="C10:J12">C11</f>
        <v>0</v>
      </c>
      <c r="D10" s="5">
        <f t="shared" si="1"/>
        <v>138000</v>
      </c>
      <c r="E10" s="5">
        <f t="shared" si="1"/>
        <v>0</v>
      </c>
      <c r="F10" s="5">
        <f aca="true" t="shared" si="2" ref="F10:F47">D10+E10</f>
        <v>138000</v>
      </c>
      <c r="G10" s="5">
        <f t="shared" si="1"/>
        <v>138000</v>
      </c>
      <c r="H10" s="5">
        <f t="shared" si="1"/>
        <v>0</v>
      </c>
      <c r="I10" s="5">
        <f t="shared" si="1"/>
        <v>0</v>
      </c>
      <c r="J10" s="5">
        <f t="shared" si="1"/>
        <v>0</v>
      </c>
    </row>
    <row r="11" spans="1:10" ht="12.75">
      <c r="A11" s="7" t="s">
        <v>195</v>
      </c>
      <c r="B11" s="22" t="s">
        <v>50</v>
      </c>
      <c r="C11" s="5">
        <f t="shared" si="1"/>
        <v>0</v>
      </c>
      <c r="D11" s="5">
        <f t="shared" si="1"/>
        <v>138000</v>
      </c>
      <c r="E11" s="5">
        <f t="shared" si="1"/>
        <v>0</v>
      </c>
      <c r="F11" s="5">
        <f t="shared" si="2"/>
        <v>138000</v>
      </c>
      <c r="G11" s="5">
        <f t="shared" si="1"/>
        <v>138000</v>
      </c>
      <c r="H11" s="5">
        <f t="shared" si="1"/>
        <v>0</v>
      </c>
      <c r="I11" s="5">
        <f t="shared" si="1"/>
        <v>0</v>
      </c>
      <c r="J11" s="5">
        <f t="shared" si="1"/>
        <v>0</v>
      </c>
    </row>
    <row r="12" spans="1:10" ht="39">
      <c r="A12" s="7" t="s">
        <v>347</v>
      </c>
      <c r="B12" s="26">
        <v>4208</v>
      </c>
      <c r="C12" s="5">
        <f t="shared" si="1"/>
        <v>0</v>
      </c>
      <c r="D12" s="5">
        <f t="shared" si="1"/>
        <v>138000</v>
      </c>
      <c r="E12" s="5">
        <f t="shared" si="1"/>
        <v>0</v>
      </c>
      <c r="F12" s="5">
        <f t="shared" si="2"/>
        <v>138000</v>
      </c>
      <c r="G12" s="5">
        <f t="shared" si="1"/>
        <v>138000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1:10" ht="26.25">
      <c r="A13" s="7" t="s">
        <v>418</v>
      </c>
      <c r="B13" s="26">
        <v>420875</v>
      </c>
      <c r="C13" s="5">
        <v>0</v>
      </c>
      <c r="D13" s="5">
        <f>D33</f>
        <v>138000</v>
      </c>
      <c r="E13" s="5"/>
      <c r="F13" s="5">
        <f>F33</f>
        <v>138000</v>
      </c>
      <c r="G13" s="5">
        <f>G33</f>
        <v>138000</v>
      </c>
      <c r="H13" s="5"/>
      <c r="I13" s="5"/>
      <c r="J13" s="5"/>
    </row>
    <row r="14" spans="1:10" ht="26.25">
      <c r="A14" s="7" t="s">
        <v>210</v>
      </c>
      <c r="B14" s="26">
        <v>4808</v>
      </c>
      <c r="C14" s="5">
        <f aca="true" t="shared" si="3" ref="C14:J15">C15</f>
        <v>0</v>
      </c>
      <c r="D14" s="5">
        <f t="shared" si="3"/>
        <v>778000</v>
      </c>
      <c r="E14" s="5">
        <f t="shared" si="3"/>
        <v>-323000</v>
      </c>
      <c r="F14" s="5">
        <f t="shared" si="2"/>
        <v>455000</v>
      </c>
      <c r="G14" s="5">
        <f t="shared" si="3"/>
        <v>778000</v>
      </c>
      <c r="H14" s="5">
        <f t="shared" si="3"/>
        <v>0</v>
      </c>
      <c r="I14" s="5">
        <f t="shared" si="3"/>
        <v>0</v>
      </c>
      <c r="J14" s="5">
        <f t="shared" si="3"/>
        <v>0</v>
      </c>
    </row>
    <row r="15" spans="1:10" ht="12.75">
      <c r="A15" s="7" t="s">
        <v>419</v>
      </c>
      <c r="B15" s="26">
        <v>4800831</v>
      </c>
      <c r="C15" s="5">
        <f t="shared" si="3"/>
        <v>0</v>
      </c>
      <c r="D15" s="5">
        <f t="shared" si="3"/>
        <v>778000</v>
      </c>
      <c r="E15" s="5">
        <f t="shared" si="3"/>
        <v>-323000</v>
      </c>
      <c r="F15" s="5">
        <f t="shared" si="2"/>
        <v>455000</v>
      </c>
      <c r="G15" s="5">
        <f t="shared" si="3"/>
        <v>778000</v>
      </c>
      <c r="H15" s="5">
        <f t="shared" si="3"/>
        <v>0</v>
      </c>
      <c r="I15" s="5">
        <f t="shared" si="3"/>
        <v>0</v>
      </c>
      <c r="J15" s="5">
        <f t="shared" si="3"/>
        <v>0</v>
      </c>
    </row>
    <row r="16" spans="1:10" ht="12.75">
      <c r="A16" s="7" t="s">
        <v>410</v>
      </c>
      <c r="B16" s="26">
        <v>480083103</v>
      </c>
      <c r="C16" s="5"/>
      <c r="D16" s="5">
        <f>D36</f>
        <v>778000</v>
      </c>
      <c r="E16" s="5">
        <f>455000-778000</f>
        <v>-323000</v>
      </c>
      <c r="F16" s="5">
        <f t="shared" si="2"/>
        <v>455000</v>
      </c>
      <c r="G16" s="5">
        <f>G36</f>
        <v>778000</v>
      </c>
      <c r="H16" s="5"/>
      <c r="I16" s="5"/>
      <c r="J16" s="5"/>
    </row>
    <row r="17" spans="1:10" ht="12.75">
      <c r="A17" s="7" t="s">
        <v>219</v>
      </c>
      <c r="B17" s="22" t="s">
        <v>220</v>
      </c>
      <c r="C17" s="5">
        <f aca="true" t="shared" si="4" ref="C17:J21">C18</f>
        <v>0</v>
      </c>
      <c r="D17" s="5">
        <f t="shared" si="4"/>
        <v>916000</v>
      </c>
      <c r="E17" s="5">
        <f t="shared" si="4"/>
        <v>0</v>
      </c>
      <c r="F17" s="5">
        <f t="shared" si="2"/>
        <v>916000</v>
      </c>
      <c r="G17" s="5">
        <f t="shared" si="4"/>
        <v>916000</v>
      </c>
      <c r="H17" s="5">
        <f t="shared" si="4"/>
        <v>0</v>
      </c>
      <c r="I17" s="5">
        <f t="shared" si="4"/>
        <v>0</v>
      </c>
      <c r="J17" s="5">
        <f t="shared" si="4"/>
        <v>0</v>
      </c>
    </row>
    <row r="18" spans="1:10" ht="12.75">
      <c r="A18" s="7" t="s">
        <v>350</v>
      </c>
      <c r="B18" s="22" t="s">
        <v>314</v>
      </c>
      <c r="C18" s="5">
        <f t="shared" si="4"/>
        <v>0</v>
      </c>
      <c r="D18" s="5">
        <f t="shared" si="4"/>
        <v>916000</v>
      </c>
      <c r="E18" s="5">
        <f t="shared" si="4"/>
        <v>0</v>
      </c>
      <c r="F18" s="5">
        <f t="shared" si="2"/>
        <v>916000</v>
      </c>
      <c r="G18" s="5">
        <f t="shared" si="4"/>
        <v>916000</v>
      </c>
      <c r="H18" s="5">
        <f t="shared" si="4"/>
        <v>0</v>
      </c>
      <c r="I18" s="5">
        <f t="shared" si="4"/>
        <v>0</v>
      </c>
      <c r="J18" s="5">
        <f t="shared" si="4"/>
        <v>0</v>
      </c>
    </row>
    <row r="19" spans="1:10" ht="26.25">
      <c r="A19" s="7" t="s">
        <v>345</v>
      </c>
      <c r="B19" s="22" t="s">
        <v>322</v>
      </c>
      <c r="C19" s="5">
        <f t="shared" si="4"/>
        <v>0</v>
      </c>
      <c r="D19" s="5">
        <f t="shared" si="4"/>
        <v>916000</v>
      </c>
      <c r="E19" s="5">
        <f t="shared" si="4"/>
        <v>0</v>
      </c>
      <c r="F19" s="5">
        <f t="shared" si="2"/>
        <v>916000</v>
      </c>
      <c r="G19" s="5">
        <f t="shared" si="4"/>
        <v>916000</v>
      </c>
      <c r="H19" s="5">
        <f t="shared" si="4"/>
        <v>0</v>
      </c>
      <c r="I19" s="5">
        <f t="shared" si="4"/>
        <v>0</v>
      </c>
      <c r="J19" s="5">
        <f t="shared" si="4"/>
        <v>0</v>
      </c>
    </row>
    <row r="20" spans="1:10" ht="12.75">
      <c r="A20" s="7" t="s">
        <v>274</v>
      </c>
      <c r="B20" s="22" t="s">
        <v>89</v>
      </c>
      <c r="C20" s="5">
        <f t="shared" si="4"/>
        <v>0</v>
      </c>
      <c r="D20" s="5">
        <f t="shared" si="4"/>
        <v>916000</v>
      </c>
      <c r="E20" s="5">
        <f t="shared" si="4"/>
        <v>0</v>
      </c>
      <c r="F20" s="5">
        <f t="shared" si="2"/>
        <v>916000</v>
      </c>
      <c r="G20" s="5">
        <f t="shared" si="4"/>
        <v>916000</v>
      </c>
      <c r="H20" s="5">
        <f t="shared" si="4"/>
        <v>0</v>
      </c>
      <c r="I20" s="5">
        <f t="shared" si="4"/>
        <v>0</v>
      </c>
      <c r="J20" s="5">
        <f t="shared" si="4"/>
        <v>0</v>
      </c>
    </row>
    <row r="21" spans="1:10" ht="26.25">
      <c r="A21" s="7" t="s">
        <v>90</v>
      </c>
      <c r="B21" s="22" t="s">
        <v>91</v>
      </c>
      <c r="C21" s="5">
        <f t="shared" si="4"/>
        <v>0</v>
      </c>
      <c r="D21" s="5">
        <f t="shared" si="4"/>
        <v>916000</v>
      </c>
      <c r="E21" s="5">
        <f t="shared" si="4"/>
        <v>0</v>
      </c>
      <c r="F21" s="5">
        <f t="shared" si="2"/>
        <v>916000</v>
      </c>
      <c r="G21" s="5">
        <f t="shared" si="4"/>
        <v>916000</v>
      </c>
      <c r="H21" s="5">
        <f t="shared" si="4"/>
        <v>0</v>
      </c>
      <c r="I21" s="5">
        <f t="shared" si="4"/>
        <v>0</v>
      </c>
      <c r="J21" s="5">
        <f t="shared" si="4"/>
        <v>0</v>
      </c>
    </row>
    <row r="22" spans="1:10" ht="12.75">
      <c r="A22" s="7" t="s">
        <v>419</v>
      </c>
      <c r="B22" s="26">
        <v>580831</v>
      </c>
      <c r="C22" s="5">
        <f>C23+C24</f>
        <v>0</v>
      </c>
      <c r="D22" s="5">
        <f>D23+D24</f>
        <v>916000</v>
      </c>
      <c r="E22" s="5">
        <f aca="true" t="shared" si="5" ref="E22:J22">E23+E24</f>
        <v>0</v>
      </c>
      <c r="F22" s="5">
        <f t="shared" si="2"/>
        <v>916000</v>
      </c>
      <c r="G22" s="5">
        <f t="shared" si="5"/>
        <v>916000</v>
      </c>
      <c r="H22" s="5">
        <f t="shared" si="5"/>
        <v>0</v>
      </c>
      <c r="I22" s="5">
        <f t="shared" si="5"/>
        <v>0</v>
      </c>
      <c r="J22" s="5">
        <f t="shared" si="5"/>
        <v>0</v>
      </c>
    </row>
    <row r="23" spans="1:10" ht="12.75">
      <c r="A23" s="7" t="s">
        <v>94</v>
      </c>
      <c r="B23" s="26">
        <v>58083101</v>
      </c>
      <c r="C23" s="5"/>
      <c r="D23" s="5">
        <f>D43</f>
        <v>138000</v>
      </c>
      <c r="E23" s="5">
        <f>E43</f>
        <v>0</v>
      </c>
      <c r="F23" s="5">
        <f t="shared" si="2"/>
        <v>138000</v>
      </c>
      <c r="G23" s="5">
        <f>G43</f>
        <v>138000</v>
      </c>
      <c r="H23" s="5"/>
      <c r="I23" s="5"/>
      <c r="J23" s="5"/>
    </row>
    <row r="24" spans="1:10" ht="12.75">
      <c r="A24" s="7" t="s">
        <v>96</v>
      </c>
      <c r="B24" s="26">
        <v>58083102</v>
      </c>
      <c r="C24" s="5"/>
      <c r="D24" s="5">
        <f>D44</f>
        <v>778000</v>
      </c>
      <c r="E24" s="5">
        <f>E44</f>
        <v>0</v>
      </c>
      <c r="F24" s="5">
        <f t="shared" si="2"/>
        <v>778000</v>
      </c>
      <c r="G24" s="5">
        <f>G44</f>
        <v>778000</v>
      </c>
      <c r="H24" s="5"/>
      <c r="I24" s="5"/>
      <c r="J24" s="5"/>
    </row>
    <row r="25" spans="1:10" ht="26.25">
      <c r="A25" s="7" t="s">
        <v>346</v>
      </c>
      <c r="B25" s="22" t="s">
        <v>141</v>
      </c>
      <c r="C25" s="5">
        <f>C30+C34</f>
        <v>0</v>
      </c>
      <c r="D25" s="5">
        <f>D30+D34+D26</f>
        <v>916000</v>
      </c>
      <c r="E25" s="5">
        <f aca="true" t="shared" si="6" ref="E25:J25">E30+E34+E26</f>
        <v>0</v>
      </c>
      <c r="F25" s="5">
        <f t="shared" si="6"/>
        <v>916000</v>
      </c>
      <c r="G25" s="5">
        <f t="shared" si="6"/>
        <v>916000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2.75">
      <c r="A26" s="7" t="s">
        <v>525</v>
      </c>
      <c r="B26" s="22" t="s">
        <v>526</v>
      </c>
      <c r="C26" s="5"/>
      <c r="D26" s="5">
        <f>D27</f>
        <v>0</v>
      </c>
      <c r="E26" s="5">
        <f aca="true" t="shared" si="7" ref="E26:F28">E27</f>
        <v>323000</v>
      </c>
      <c r="F26" s="5">
        <f t="shared" si="7"/>
        <v>323000</v>
      </c>
      <c r="G26" s="5"/>
      <c r="H26" s="5"/>
      <c r="I26" s="5"/>
      <c r="J26" s="5"/>
    </row>
    <row r="27" spans="1:10" ht="12.75">
      <c r="A27" s="7" t="s">
        <v>527</v>
      </c>
      <c r="B27" s="22" t="s">
        <v>530</v>
      </c>
      <c r="C27" s="5"/>
      <c r="D27" s="5">
        <f>D28</f>
        <v>0</v>
      </c>
      <c r="E27" s="5">
        <f t="shared" si="7"/>
        <v>323000</v>
      </c>
      <c r="F27" s="5">
        <f t="shared" si="7"/>
        <v>323000</v>
      </c>
      <c r="G27" s="5"/>
      <c r="H27" s="5"/>
      <c r="I27" s="5"/>
      <c r="J27" s="5"/>
    </row>
    <row r="28" spans="1:10" ht="26.25">
      <c r="A28" s="7" t="s">
        <v>529</v>
      </c>
      <c r="B28" s="22" t="s">
        <v>531</v>
      </c>
      <c r="C28" s="5"/>
      <c r="D28" s="5">
        <f>D29</f>
        <v>0</v>
      </c>
      <c r="E28" s="5">
        <f t="shared" si="7"/>
        <v>323000</v>
      </c>
      <c r="F28" s="5">
        <f t="shared" si="7"/>
        <v>323000</v>
      </c>
      <c r="G28" s="5"/>
      <c r="H28" s="5"/>
      <c r="I28" s="5"/>
      <c r="J28" s="5"/>
    </row>
    <row r="29" spans="1:10" ht="26.25">
      <c r="A29" s="7" t="s">
        <v>528</v>
      </c>
      <c r="B29" s="22" t="s">
        <v>532</v>
      </c>
      <c r="C29" s="5"/>
      <c r="D29" s="5"/>
      <c r="E29" s="5">
        <v>323000</v>
      </c>
      <c r="F29" s="5">
        <f>D29+E29</f>
        <v>323000</v>
      </c>
      <c r="G29" s="5"/>
      <c r="H29" s="5"/>
      <c r="I29" s="5"/>
      <c r="J29" s="5"/>
    </row>
    <row r="30" spans="1:10" ht="12.75">
      <c r="A30" s="7" t="s">
        <v>47</v>
      </c>
      <c r="B30" s="22" t="s">
        <v>48</v>
      </c>
      <c r="C30" s="5">
        <f aca="true" t="shared" si="8" ref="C30:J32">C31</f>
        <v>0</v>
      </c>
      <c r="D30" s="5">
        <f t="shared" si="8"/>
        <v>138000</v>
      </c>
      <c r="E30" s="5">
        <f t="shared" si="8"/>
        <v>0</v>
      </c>
      <c r="F30" s="5">
        <f t="shared" si="2"/>
        <v>138000</v>
      </c>
      <c r="G30" s="5">
        <f t="shared" si="8"/>
        <v>138000</v>
      </c>
      <c r="H30" s="5">
        <f t="shared" si="8"/>
        <v>0</v>
      </c>
      <c r="I30" s="5">
        <f t="shared" si="8"/>
        <v>0</v>
      </c>
      <c r="J30" s="5">
        <f t="shared" si="8"/>
        <v>0</v>
      </c>
    </row>
    <row r="31" spans="1:10" ht="12.75">
      <c r="A31" s="7" t="s">
        <v>195</v>
      </c>
      <c r="B31" s="22" t="s">
        <v>50</v>
      </c>
      <c r="C31" s="5">
        <f t="shared" si="8"/>
        <v>0</v>
      </c>
      <c r="D31" s="5">
        <f t="shared" si="8"/>
        <v>138000</v>
      </c>
      <c r="E31" s="5">
        <f t="shared" si="8"/>
        <v>0</v>
      </c>
      <c r="F31" s="5">
        <f t="shared" si="2"/>
        <v>138000</v>
      </c>
      <c r="G31" s="5">
        <f t="shared" si="8"/>
        <v>138000</v>
      </c>
      <c r="H31" s="5">
        <f t="shared" si="8"/>
        <v>0</v>
      </c>
      <c r="I31" s="5">
        <f t="shared" si="8"/>
        <v>0</v>
      </c>
      <c r="J31" s="5">
        <f t="shared" si="8"/>
        <v>0</v>
      </c>
    </row>
    <row r="32" spans="1:10" ht="39">
      <c r="A32" s="7" t="s">
        <v>347</v>
      </c>
      <c r="B32" s="26">
        <v>4208</v>
      </c>
      <c r="C32" s="5">
        <f t="shared" si="8"/>
        <v>0</v>
      </c>
      <c r="D32" s="5">
        <f t="shared" si="8"/>
        <v>138000</v>
      </c>
      <c r="E32" s="5">
        <f t="shared" si="8"/>
        <v>0</v>
      </c>
      <c r="F32" s="5">
        <f t="shared" si="2"/>
        <v>138000</v>
      </c>
      <c r="G32" s="5">
        <f t="shared" si="8"/>
        <v>138000</v>
      </c>
      <c r="H32" s="5">
        <f t="shared" si="8"/>
        <v>0</v>
      </c>
      <c r="I32" s="5">
        <f t="shared" si="8"/>
        <v>0</v>
      </c>
      <c r="J32" s="5">
        <f t="shared" si="8"/>
        <v>0</v>
      </c>
    </row>
    <row r="33" spans="1:10" ht="26.25">
      <c r="A33" s="7" t="s">
        <v>418</v>
      </c>
      <c r="B33" s="26">
        <v>420875</v>
      </c>
      <c r="C33" s="5">
        <v>0</v>
      </c>
      <c r="D33" s="5">
        <v>138000</v>
      </c>
      <c r="E33" s="5"/>
      <c r="F33" s="5">
        <f t="shared" si="2"/>
        <v>138000</v>
      </c>
      <c r="G33" s="5">
        <v>138000</v>
      </c>
      <c r="H33" s="5"/>
      <c r="I33" s="5"/>
      <c r="J33" s="5"/>
    </row>
    <row r="34" spans="1:10" ht="26.25">
      <c r="A34" s="7" t="s">
        <v>210</v>
      </c>
      <c r="B34" s="26">
        <v>4808</v>
      </c>
      <c r="C34" s="5">
        <f aca="true" t="shared" si="9" ref="C34:J35">C35</f>
        <v>0</v>
      </c>
      <c r="D34" s="5">
        <f t="shared" si="9"/>
        <v>778000</v>
      </c>
      <c r="E34" s="5">
        <f t="shared" si="9"/>
        <v>-323000</v>
      </c>
      <c r="F34" s="5">
        <f t="shared" si="2"/>
        <v>455000</v>
      </c>
      <c r="G34" s="5">
        <f t="shared" si="9"/>
        <v>778000</v>
      </c>
      <c r="H34" s="5">
        <f t="shared" si="9"/>
        <v>0</v>
      </c>
      <c r="I34" s="5">
        <f t="shared" si="9"/>
        <v>0</v>
      </c>
      <c r="J34" s="5">
        <f t="shared" si="9"/>
        <v>0</v>
      </c>
    </row>
    <row r="35" spans="1:10" ht="12.75">
      <c r="A35" s="7" t="s">
        <v>419</v>
      </c>
      <c r="B35" s="26">
        <v>4800831</v>
      </c>
      <c r="C35" s="5">
        <f t="shared" si="9"/>
        <v>0</v>
      </c>
      <c r="D35" s="5">
        <f t="shared" si="9"/>
        <v>778000</v>
      </c>
      <c r="E35" s="5">
        <f t="shared" si="9"/>
        <v>-323000</v>
      </c>
      <c r="F35" s="5">
        <f t="shared" si="2"/>
        <v>455000</v>
      </c>
      <c r="G35" s="5">
        <f t="shared" si="9"/>
        <v>778000</v>
      </c>
      <c r="H35" s="5">
        <f t="shared" si="9"/>
        <v>0</v>
      </c>
      <c r="I35" s="5">
        <f t="shared" si="9"/>
        <v>0</v>
      </c>
      <c r="J35" s="5">
        <f t="shared" si="9"/>
        <v>0</v>
      </c>
    </row>
    <row r="36" spans="1:10" ht="12.75">
      <c r="A36" s="7" t="s">
        <v>410</v>
      </c>
      <c r="B36" s="26">
        <v>480083103</v>
      </c>
      <c r="C36" s="5"/>
      <c r="D36" s="5">
        <v>778000</v>
      </c>
      <c r="E36" s="5">
        <v>-323000</v>
      </c>
      <c r="F36" s="5">
        <f t="shared" si="2"/>
        <v>455000</v>
      </c>
      <c r="G36" s="5">
        <v>778000</v>
      </c>
      <c r="H36" s="5"/>
      <c r="I36" s="5"/>
      <c r="J36" s="5"/>
    </row>
    <row r="37" spans="1:10" ht="26.25">
      <c r="A37" s="7" t="s">
        <v>348</v>
      </c>
      <c r="B37" s="22" t="s">
        <v>220</v>
      </c>
      <c r="C37" s="5">
        <f aca="true" t="shared" si="10" ref="C37:J41">C38</f>
        <v>0</v>
      </c>
      <c r="D37" s="5">
        <f t="shared" si="10"/>
        <v>916000</v>
      </c>
      <c r="E37" s="5">
        <f t="shared" si="10"/>
        <v>0</v>
      </c>
      <c r="F37" s="5">
        <f t="shared" si="2"/>
        <v>916000</v>
      </c>
      <c r="G37" s="5">
        <f t="shared" si="10"/>
        <v>916000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2.75">
      <c r="A38" s="7" t="s">
        <v>350</v>
      </c>
      <c r="B38" s="22" t="s">
        <v>314</v>
      </c>
      <c r="C38" s="5">
        <f t="shared" si="10"/>
        <v>0</v>
      </c>
      <c r="D38" s="5">
        <f t="shared" si="10"/>
        <v>916000</v>
      </c>
      <c r="E38" s="5">
        <f t="shared" si="10"/>
        <v>0</v>
      </c>
      <c r="F38" s="5">
        <f t="shared" si="2"/>
        <v>916000</v>
      </c>
      <c r="G38" s="5">
        <f t="shared" si="10"/>
        <v>916000</v>
      </c>
      <c r="H38" s="5">
        <f t="shared" si="10"/>
        <v>0</v>
      </c>
      <c r="I38" s="5">
        <f t="shared" si="10"/>
        <v>0</v>
      </c>
      <c r="J38" s="5">
        <f t="shared" si="10"/>
        <v>0</v>
      </c>
    </row>
    <row r="39" spans="1:10" ht="26.25">
      <c r="A39" s="7" t="s">
        <v>345</v>
      </c>
      <c r="B39" s="22" t="s">
        <v>322</v>
      </c>
      <c r="C39" s="5">
        <f t="shared" si="10"/>
        <v>0</v>
      </c>
      <c r="D39" s="5">
        <f t="shared" si="10"/>
        <v>916000</v>
      </c>
      <c r="E39" s="5">
        <f t="shared" si="10"/>
        <v>0</v>
      </c>
      <c r="F39" s="5">
        <f t="shared" si="2"/>
        <v>916000</v>
      </c>
      <c r="G39" s="5">
        <f t="shared" si="10"/>
        <v>916000</v>
      </c>
      <c r="H39" s="5">
        <f t="shared" si="10"/>
        <v>0</v>
      </c>
      <c r="I39" s="5">
        <f t="shared" si="10"/>
        <v>0</v>
      </c>
      <c r="J39" s="5">
        <f t="shared" si="10"/>
        <v>0</v>
      </c>
    </row>
    <row r="40" spans="1:10" ht="12.75">
      <c r="A40" s="7" t="s">
        <v>274</v>
      </c>
      <c r="B40" s="22" t="s">
        <v>89</v>
      </c>
      <c r="C40" s="5">
        <f t="shared" si="10"/>
        <v>0</v>
      </c>
      <c r="D40" s="5">
        <f t="shared" si="10"/>
        <v>916000</v>
      </c>
      <c r="E40" s="5">
        <f t="shared" si="10"/>
        <v>0</v>
      </c>
      <c r="F40" s="5">
        <f t="shared" si="2"/>
        <v>916000</v>
      </c>
      <c r="G40" s="5">
        <f t="shared" si="10"/>
        <v>916000</v>
      </c>
      <c r="H40" s="5">
        <f t="shared" si="10"/>
        <v>0</v>
      </c>
      <c r="I40" s="5">
        <f t="shared" si="10"/>
        <v>0</v>
      </c>
      <c r="J40" s="5">
        <f t="shared" si="10"/>
        <v>0</v>
      </c>
    </row>
    <row r="41" spans="1:10" ht="26.25">
      <c r="A41" s="7" t="s">
        <v>90</v>
      </c>
      <c r="B41" s="22" t="s">
        <v>91</v>
      </c>
      <c r="C41" s="5">
        <f t="shared" si="10"/>
        <v>0</v>
      </c>
      <c r="D41" s="5">
        <f t="shared" si="10"/>
        <v>916000</v>
      </c>
      <c r="E41" s="5">
        <f t="shared" si="10"/>
        <v>0</v>
      </c>
      <c r="F41" s="5">
        <f t="shared" si="2"/>
        <v>916000</v>
      </c>
      <c r="G41" s="5">
        <f t="shared" si="10"/>
        <v>916000</v>
      </c>
      <c r="H41" s="5">
        <f t="shared" si="10"/>
        <v>0</v>
      </c>
      <c r="I41" s="5">
        <f t="shared" si="10"/>
        <v>0</v>
      </c>
      <c r="J41" s="5">
        <f t="shared" si="10"/>
        <v>0</v>
      </c>
    </row>
    <row r="42" spans="1:10" ht="12.75">
      <c r="A42" s="7" t="s">
        <v>419</v>
      </c>
      <c r="B42" s="26">
        <v>580831</v>
      </c>
      <c r="C42" s="5">
        <f>C43+C44</f>
        <v>0</v>
      </c>
      <c r="D42" s="5">
        <f>D43+D44</f>
        <v>916000</v>
      </c>
      <c r="E42" s="5">
        <f aca="true" t="shared" si="11" ref="E42:J42">E43+E44</f>
        <v>0</v>
      </c>
      <c r="F42" s="5">
        <f t="shared" si="2"/>
        <v>916000</v>
      </c>
      <c r="G42" s="5">
        <f t="shared" si="11"/>
        <v>916000</v>
      </c>
      <c r="H42" s="5">
        <f t="shared" si="11"/>
        <v>0</v>
      </c>
      <c r="I42" s="5">
        <f t="shared" si="11"/>
        <v>0</v>
      </c>
      <c r="J42" s="5">
        <f t="shared" si="11"/>
        <v>0</v>
      </c>
    </row>
    <row r="43" spans="1:10" ht="12.75">
      <c r="A43" s="7" t="s">
        <v>94</v>
      </c>
      <c r="B43" s="26">
        <v>58083101</v>
      </c>
      <c r="C43" s="5"/>
      <c r="D43" s="5">
        <v>138000</v>
      </c>
      <c r="E43" s="5"/>
      <c r="F43" s="5">
        <f t="shared" si="2"/>
        <v>138000</v>
      </c>
      <c r="G43" s="5">
        <v>138000</v>
      </c>
      <c r="H43" s="5"/>
      <c r="I43" s="5"/>
      <c r="J43" s="5"/>
    </row>
    <row r="44" spans="1:10" ht="12.75">
      <c r="A44" s="7" t="s">
        <v>96</v>
      </c>
      <c r="B44" s="26">
        <v>58083102</v>
      </c>
      <c r="C44" s="5"/>
      <c r="D44" s="5">
        <v>778000</v>
      </c>
      <c r="E44" s="5"/>
      <c r="F44" s="5">
        <f t="shared" si="2"/>
        <v>778000</v>
      </c>
      <c r="G44" s="5">
        <v>778000</v>
      </c>
      <c r="H44" s="5"/>
      <c r="I44" s="5"/>
      <c r="J44" s="5"/>
    </row>
    <row r="45" spans="1:10" ht="12.75">
      <c r="A45" s="13" t="s">
        <v>358</v>
      </c>
      <c r="B45" s="27" t="s">
        <v>359</v>
      </c>
      <c r="C45" s="17">
        <f>C25-C37</f>
        <v>0</v>
      </c>
      <c r="D45" s="17">
        <f>D25-D37</f>
        <v>0</v>
      </c>
      <c r="E45" s="17">
        <f aca="true" t="shared" si="12" ref="E45:J45">E25-E37</f>
        <v>0</v>
      </c>
      <c r="F45" s="5">
        <f t="shared" si="2"/>
        <v>0</v>
      </c>
      <c r="G45" s="17">
        <f t="shared" si="12"/>
        <v>0</v>
      </c>
      <c r="H45" s="17">
        <f t="shared" si="12"/>
        <v>0</v>
      </c>
      <c r="I45" s="17">
        <f t="shared" si="12"/>
        <v>0</v>
      </c>
      <c r="J45" s="17">
        <f t="shared" si="12"/>
        <v>0</v>
      </c>
    </row>
    <row r="46" spans="1:10" ht="12.75">
      <c r="A46" s="13" t="s">
        <v>360</v>
      </c>
      <c r="B46" s="27" t="s">
        <v>361</v>
      </c>
      <c r="C46" s="17">
        <v>0</v>
      </c>
      <c r="D46" s="17">
        <v>0</v>
      </c>
      <c r="E46" s="17">
        <v>0</v>
      </c>
      <c r="F46" s="5">
        <f t="shared" si="2"/>
        <v>0</v>
      </c>
      <c r="G46" s="17">
        <v>0</v>
      </c>
      <c r="H46" s="17">
        <v>0</v>
      </c>
      <c r="I46" s="17">
        <v>0</v>
      </c>
      <c r="J46" s="17">
        <v>0</v>
      </c>
    </row>
    <row r="47" spans="1:10" ht="12.75">
      <c r="A47" s="13" t="s">
        <v>362</v>
      </c>
      <c r="B47" s="27" t="s">
        <v>363</v>
      </c>
      <c r="C47" s="17">
        <f>C5-C17</f>
        <v>0</v>
      </c>
      <c r="D47" s="17">
        <f>D5-D17</f>
        <v>0</v>
      </c>
      <c r="E47" s="17">
        <f aca="true" t="shared" si="13" ref="E47:J47">E5-E17</f>
        <v>0</v>
      </c>
      <c r="F47" s="5">
        <f t="shared" si="2"/>
        <v>0</v>
      </c>
      <c r="G47" s="17">
        <f t="shared" si="13"/>
        <v>0</v>
      </c>
      <c r="H47" s="17">
        <f t="shared" si="13"/>
        <v>0</v>
      </c>
      <c r="I47" s="17">
        <f t="shared" si="13"/>
        <v>0</v>
      </c>
      <c r="J47" s="17">
        <f t="shared" si="13"/>
        <v>0</v>
      </c>
    </row>
    <row r="50" spans="4:6" ht="12.75">
      <c r="D50" s="12"/>
      <c r="E50" s="12"/>
      <c r="F50" s="12"/>
    </row>
    <row r="51" spans="4:6" ht="12.75">
      <c r="D51" s="12"/>
      <c r="E51" s="12"/>
      <c r="F51" s="12"/>
    </row>
    <row r="52" spans="4:6" ht="12.75">
      <c r="D52" s="12"/>
      <c r="E52" s="12"/>
      <c r="F52" s="12"/>
    </row>
  </sheetData>
  <sheetProtection/>
  <mergeCells count="2">
    <mergeCell ref="A1:B1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79.8515625" style="8" customWidth="1"/>
    <col min="2" max="2" width="10.7109375" style="0" customWidth="1"/>
    <col min="3" max="3" width="13.7109375" style="0" hidden="1" customWidth="1"/>
    <col min="4" max="6" width="12.421875" style="0" customWidth="1"/>
    <col min="7" max="7" width="12.28125" style="0" hidden="1" customWidth="1"/>
    <col min="8" max="10" width="11.7109375" style="0" hidden="1" customWidth="1"/>
    <col min="12" max="12" width="10.140625" style="0" bestFit="1" customWidth="1"/>
  </cols>
  <sheetData>
    <row r="1" spans="1:10" ht="32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6" ht="14.25">
      <c r="A2" s="6"/>
      <c r="B2" s="1"/>
      <c r="C2" s="1"/>
      <c r="D2" s="1"/>
      <c r="E2" s="1"/>
      <c r="F2" s="1"/>
    </row>
    <row r="3" spans="1:10" ht="26.25">
      <c r="A3" s="2" t="s">
        <v>1</v>
      </c>
      <c r="B3" s="2" t="s">
        <v>2</v>
      </c>
      <c r="C3" s="3" t="s">
        <v>427</v>
      </c>
      <c r="D3" s="3" t="s">
        <v>425</v>
      </c>
      <c r="E3" s="3" t="s">
        <v>426</v>
      </c>
      <c r="F3" s="3" t="s">
        <v>524</v>
      </c>
      <c r="G3" s="3" t="s">
        <v>440</v>
      </c>
      <c r="H3" s="3" t="s">
        <v>441</v>
      </c>
      <c r="I3" s="3" t="s">
        <v>442</v>
      </c>
      <c r="J3" s="3" t="s">
        <v>443</v>
      </c>
    </row>
    <row r="4" spans="1:10" ht="14.25">
      <c r="A4" s="7" t="s">
        <v>3</v>
      </c>
      <c r="B4" s="4" t="s">
        <v>4</v>
      </c>
      <c r="C4" s="5">
        <f>C5+C29+C32+C48+C50</f>
        <v>0</v>
      </c>
      <c r="D4" s="5">
        <f>D5+D29+D32+D48+D50</f>
        <v>500066000</v>
      </c>
      <c r="E4" s="5">
        <f aca="true" t="shared" si="0" ref="E4:J4">E5+E29+E32+E48+E50</f>
        <v>0</v>
      </c>
      <c r="F4" s="5">
        <f>F5+F29+F32+F48+F50</f>
        <v>500066000</v>
      </c>
      <c r="G4" s="5">
        <f t="shared" si="0"/>
        <v>500066000</v>
      </c>
      <c r="H4" s="5">
        <f t="shared" si="0"/>
        <v>526148000</v>
      </c>
      <c r="I4" s="5">
        <f t="shared" si="0"/>
        <v>540356000</v>
      </c>
      <c r="J4" s="5">
        <f t="shared" si="0"/>
        <v>553865000</v>
      </c>
    </row>
    <row r="5" spans="1:12" ht="14.25">
      <c r="A5" s="7" t="s">
        <v>5</v>
      </c>
      <c r="B5" s="4" t="s">
        <v>6</v>
      </c>
      <c r="C5" s="5">
        <f>C6</f>
        <v>0</v>
      </c>
      <c r="D5" s="5">
        <f aca="true" t="shared" si="1" ref="D5:J5">D6</f>
        <v>262326000</v>
      </c>
      <c r="E5" s="5">
        <f t="shared" si="1"/>
        <v>0</v>
      </c>
      <c r="F5" s="5">
        <f t="shared" si="1"/>
        <v>262326000</v>
      </c>
      <c r="G5" s="5">
        <f t="shared" si="1"/>
        <v>262326000</v>
      </c>
      <c r="H5" s="5">
        <f t="shared" si="1"/>
        <v>265359000</v>
      </c>
      <c r="I5" s="5">
        <f t="shared" si="1"/>
        <v>272524000</v>
      </c>
      <c r="J5" s="5">
        <f t="shared" si="1"/>
        <v>279338000</v>
      </c>
      <c r="L5" s="9"/>
    </row>
    <row r="6" spans="1:10" ht="14.25">
      <c r="A6" s="7" t="s">
        <v>7</v>
      </c>
      <c r="B6" s="4" t="s">
        <v>8</v>
      </c>
      <c r="C6" s="5">
        <f>C7+C12</f>
        <v>0</v>
      </c>
      <c r="D6" s="5">
        <f>D7+D12</f>
        <v>262326000</v>
      </c>
      <c r="E6" s="5">
        <f aca="true" t="shared" si="2" ref="E6:J6">E7+E12</f>
        <v>0</v>
      </c>
      <c r="F6" s="5">
        <f>F7+F12</f>
        <v>262326000</v>
      </c>
      <c r="G6" s="5">
        <f t="shared" si="2"/>
        <v>262326000</v>
      </c>
      <c r="H6" s="5">
        <f t="shared" si="2"/>
        <v>265359000</v>
      </c>
      <c r="I6" s="5">
        <f t="shared" si="2"/>
        <v>272524000</v>
      </c>
      <c r="J6" s="5">
        <f t="shared" si="2"/>
        <v>279338000</v>
      </c>
    </row>
    <row r="7" spans="1:10" ht="14.25">
      <c r="A7" s="7" t="s">
        <v>9</v>
      </c>
      <c r="B7" s="4" t="s">
        <v>10</v>
      </c>
      <c r="C7" s="5">
        <f aca="true" t="shared" si="3" ref="C7:J9">C8</f>
        <v>0</v>
      </c>
      <c r="D7" s="5">
        <f t="shared" si="3"/>
        <v>0</v>
      </c>
      <c r="E7" s="5">
        <f t="shared" si="3"/>
        <v>0</v>
      </c>
      <c r="F7" s="5">
        <f t="shared" si="3"/>
        <v>0</v>
      </c>
      <c r="G7" s="5">
        <f t="shared" si="3"/>
        <v>0</v>
      </c>
      <c r="H7" s="5">
        <f t="shared" si="3"/>
        <v>0</v>
      </c>
      <c r="I7" s="5">
        <f t="shared" si="3"/>
        <v>0</v>
      </c>
      <c r="J7" s="5">
        <f t="shared" si="3"/>
        <v>0</v>
      </c>
    </row>
    <row r="8" spans="1:10" ht="14.25">
      <c r="A8" s="7" t="s">
        <v>11</v>
      </c>
      <c r="B8" s="4" t="s">
        <v>12</v>
      </c>
      <c r="C8" s="5">
        <f>C9+C11</f>
        <v>0</v>
      </c>
      <c r="D8" s="5">
        <f>D9+D11</f>
        <v>0</v>
      </c>
      <c r="E8" s="5">
        <f aca="true" t="shared" si="4" ref="E8:J8">E9+E11</f>
        <v>0</v>
      </c>
      <c r="F8" s="5">
        <f>F9+F11</f>
        <v>0</v>
      </c>
      <c r="G8" s="5">
        <f t="shared" si="4"/>
        <v>0</v>
      </c>
      <c r="H8" s="5">
        <f t="shared" si="4"/>
        <v>0</v>
      </c>
      <c r="I8" s="5">
        <f t="shared" si="4"/>
        <v>0</v>
      </c>
      <c r="J8" s="5">
        <f t="shared" si="4"/>
        <v>0</v>
      </c>
    </row>
    <row r="9" spans="1:10" ht="14.25">
      <c r="A9" s="7" t="s">
        <v>13</v>
      </c>
      <c r="B9" s="4" t="s">
        <v>14</v>
      </c>
      <c r="C9" s="5">
        <f t="shared" si="3"/>
        <v>0</v>
      </c>
      <c r="D9" s="5">
        <f t="shared" si="3"/>
        <v>0</v>
      </c>
      <c r="E9" s="5">
        <f t="shared" si="3"/>
        <v>0</v>
      </c>
      <c r="F9" s="5">
        <f t="shared" si="3"/>
        <v>0</v>
      </c>
      <c r="G9" s="5">
        <f t="shared" si="3"/>
        <v>0</v>
      </c>
      <c r="H9" s="5">
        <f t="shared" si="3"/>
        <v>0</v>
      </c>
      <c r="I9" s="5">
        <f t="shared" si="3"/>
        <v>0</v>
      </c>
      <c r="J9" s="5">
        <f t="shared" si="3"/>
        <v>0</v>
      </c>
    </row>
    <row r="10" spans="1:10" ht="14.25">
      <c r="A10" s="7" t="s">
        <v>15</v>
      </c>
      <c r="B10" s="4" t="s">
        <v>16</v>
      </c>
      <c r="C10" s="5">
        <f aca="true" t="shared" si="5" ref="C10:E11">C107</f>
        <v>0</v>
      </c>
      <c r="D10" s="5">
        <f>D107</f>
        <v>0</v>
      </c>
      <c r="E10" s="5">
        <f t="shared" si="5"/>
        <v>0</v>
      </c>
      <c r="F10" s="5">
        <f>F107</f>
        <v>0</v>
      </c>
      <c r="G10" s="5">
        <f aca="true" t="shared" si="6" ref="G10:J11">G107</f>
        <v>0</v>
      </c>
      <c r="H10" s="5">
        <f t="shared" si="6"/>
        <v>0</v>
      </c>
      <c r="I10" s="5">
        <f t="shared" si="6"/>
        <v>0</v>
      </c>
      <c r="J10" s="5">
        <f t="shared" si="6"/>
        <v>0</v>
      </c>
    </row>
    <row r="11" spans="1:10" ht="14.25">
      <c r="A11" s="7" t="s">
        <v>421</v>
      </c>
      <c r="B11" s="4" t="s">
        <v>422</v>
      </c>
      <c r="C11" s="5">
        <f t="shared" si="5"/>
        <v>0</v>
      </c>
      <c r="D11" s="5">
        <f>D108</f>
        <v>0</v>
      </c>
      <c r="E11" s="5">
        <f t="shared" si="5"/>
        <v>0</v>
      </c>
      <c r="F11" s="5">
        <f>F108</f>
        <v>0</v>
      </c>
      <c r="G11" s="5">
        <f t="shared" si="6"/>
        <v>0</v>
      </c>
      <c r="H11" s="5">
        <f t="shared" si="6"/>
        <v>0</v>
      </c>
      <c r="I11" s="5">
        <f t="shared" si="6"/>
        <v>0</v>
      </c>
      <c r="J11" s="5">
        <f t="shared" si="6"/>
        <v>0</v>
      </c>
    </row>
    <row r="12" spans="1:10" ht="14.25">
      <c r="A12" s="7" t="s">
        <v>17</v>
      </c>
      <c r="B12" s="4" t="s">
        <v>18</v>
      </c>
      <c r="C12" s="5">
        <f>C13+C24+C22</f>
        <v>0</v>
      </c>
      <c r="D12" s="5">
        <f>D13+D24+D22</f>
        <v>262326000</v>
      </c>
      <c r="E12" s="5">
        <f aca="true" t="shared" si="7" ref="E12:J12">E13+E24+E22</f>
        <v>0</v>
      </c>
      <c r="F12" s="5">
        <f>F13+F24+F22</f>
        <v>262326000</v>
      </c>
      <c r="G12" s="5">
        <f t="shared" si="7"/>
        <v>262326000</v>
      </c>
      <c r="H12" s="5">
        <f t="shared" si="7"/>
        <v>265359000</v>
      </c>
      <c r="I12" s="5">
        <f t="shared" si="7"/>
        <v>272524000</v>
      </c>
      <c r="J12" s="5">
        <f t="shared" si="7"/>
        <v>279338000</v>
      </c>
    </row>
    <row r="13" spans="1:10" ht="39.75">
      <c r="A13" s="7" t="s">
        <v>19</v>
      </c>
      <c r="B13" s="4" t="s">
        <v>20</v>
      </c>
      <c r="C13" s="5">
        <f>C14+C16+C17+C18+C19+C15</f>
        <v>0</v>
      </c>
      <c r="D13" s="5">
        <f>D14+D16+D17+D18+D19+D15</f>
        <v>262308000</v>
      </c>
      <c r="E13" s="5">
        <f aca="true" t="shared" si="8" ref="E13:J13">E14+E16+E17+E18+E19+E15</f>
        <v>0</v>
      </c>
      <c r="F13" s="5">
        <f>F14+F16+F17+F18+F19+F15</f>
        <v>262308000</v>
      </c>
      <c r="G13" s="5">
        <f t="shared" si="8"/>
        <v>262308000</v>
      </c>
      <c r="H13" s="5">
        <f t="shared" si="8"/>
        <v>265332000</v>
      </c>
      <c r="I13" s="5">
        <f t="shared" si="8"/>
        <v>272496000</v>
      </c>
      <c r="J13" s="5">
        <f t="shared" si="8"/>
        <v>279310000</v>
      </c>
    </row>
    <row r="14" spans="1:10" ht="14.25">
      <c r="A14" s="7" t="s">
        <v>21</v>
      </c>
      <c r="B14" s="4" t="s">
        <v>22</v>
      </c>
      <c r="C14" s="5">
        <f aca="true" t="shared" si="9" ref="C14:E19">C111</f>
        <v>0</v>
      </c>
      <c r="D14" s="5">
        <f aca="true" t="shared" si="10" ref="D14:D19">D111</f>
        <v>2137000</v>
      </c>
      <c r="E14" s="5">
        <f t="shared" si="9"/>
        <v>0</v>
      </c>
      <c r="F14" s="5">
        <f aca="true" t="shared" si="11" ref="F14:F19">F111</f>
        <v>2137000</v>
      </c>
      <c r="G14" s="5">
        <f aca="true" t="shared" si="12" ref="G14:J19">G111</f>
        <v>2137000</v>
      </c>
      <c r="H14" s="5">
        <f t="shared" si="12"/>
        <v>2401000</v>
      </c>
      <c r="I14" s="5">
        <f t="shared" si="12"/>
        <v>2466000</v>
      </c>
      <c r="J14" s="5">
        <f t="shared" si="12"/>
        <v>2528000</v>
      </c>
    </row>
    <row r="15" spans="1:10" ht="14.25">
      <c r="A15" s="7" t="s">
        <v>372</v>
      </c>
      <c r="B15" s="4" t="s">
        <v>373</v>
      </c>
      <c r="C15" s="5">
        <f t="shared" si="9"/>
        <v>0</v>
      </c>
      <c r="D15" s="5">
        <f t="shared" si="10"/>
        <v>0</v>
      </c>
      <c r="E15" s="5">
        <f t="shared" si="9"/>
        <v>0</v>
      </c>
      <c r="F15" s="5">
        <f t="shared" si="11"/>
        <v>0</v>
      </c>
      <c r="G15" s="5">
        <f t="shared" si="12"/>
        <v>0</v>
      </c>
      <c r="H15" s="5">
        <f t="shared" si="12"/>
        <v>0</v>
      </c>
      <c r="I15" s="5">
        <f t="shared" si="12"/>
        <v>0</v>
      </c>
      <c r="J15" s="5">
        <f t="shared" si="12"/>
        <v>0</v>
      </c>
    </row>
    <row r="16" spans="1:10" ht="14.25">
      <c r="A16" s="7" t="s">
        <v>23</v>
      </c>
      <c r="B16" s="4" t="s">
        <v>24</v>
      </c>
      <c r="C16" s="5">
        <f t="shared" si="9"/>
        <v>0</v>
      </c>
      <c r="D16" s="5">
        <f t="shared" si="10"/>
        <v>1000</v>
      </c>
      <c r="E16" s="5">
        <f t="shared" si="9"/>
        <v>0</v>
      </c>
      <c r="F16" s="5">
        <f t="shared" si="11"/>
        <v>1000</v>
      </c>
      <c r="G16" s="5">
        <f t="shared" si="12"/>
        <v>1000</v>
      </c>
      <c r="H16" s="5">
        <f t="shared" si="12"/>
        <v>68000</v>
      </c>
      <c r="I16" s="5">
        <f t="shared" si="12"/>
        <v>70000</v>
      </c>
      <c r="J16" s="5">
        <f t="shared" si="12"/>
        <v>72000</v>
      </c>
    </row>
    <row r="17" spans="1:10" ht="14.25">
      <c r="A17" s="7" t="s">
        <v>25</v>
      </c>
      <c r="B17" s="4" t="s">
        <v>26</v>
      </c>
      <c r="C17" s="5">
        <f t="shared" si="9"/>
        <v>0</v>
      </c>
      <c r="D17" s="5">
        <f t="shared" si="10"/>
        <v>188218000</v>
      </c>
      <c r="E17" s="5">
        <f t="shared" si="9"/>
        <v>0</v>
      </c>
      <c r="F17" s="5">
        <f t="shared" si="11"/>
        <v>188218000</v>
      </c>
      <c r="G17" s="5">
        <f t="shared" si="12"/>
        <v>188218000</v>
      </c>
      <c r="H17" s="5">
        <f t="shared" si="12"/>
        <v>182054000</v>
      </c>
      <c r="I17" s="5">
        <f t="shared" si="12"/>
        <v>186968000</v>
      </c>
      <c r="J17" s="5">
        <f t="shared" si="12"/>
        <v>191644000</v>
      </c>
    </row>
    <row r="18" spans="1:10" ht="27">
      <c r="A18" s="7" t="s">
        <v>27</v>
      </c>
      <c r="B18" s="4" t="s">
        <v>28</v>
      </c>
      <c r="C18" s="5">
        <f t="shared" si="9"/>
        <v>0</v>
      </c>
      <c r="D18" s="5">
        <f t="shared" si="10"/>
        <v>69902000</v>
      </c>
      <c r="E18" s="5">
        <f t="shared" si="9"/>
        <v>0</v>
      </c>
      <c r="F18" s="5">
        <f t="shared" si="11"/>
        <v>69902000</v>
      </c>
      <c r="G18" s="5">
        <f t="shared" si="12"/>
        <v>69902000</v>
      </c>
      <c r="H18" s="5">
        <f t="shared" si="12"/>
        <v>78837000</v>
      </c>
      <c r="I18" s="5">
        <f t="shared" si="12"/>
        <v>80966000</v>
      </c>
      <c r="J18" s="5">
        <f t="shared" si="12"/>
        <v>82973000</v>
      </c>
    </row>
    <row r="19" spans="1:10" ht="14.25">
      <c r="A19" s="7" t="s">
        <v>29</v>
      </c>
      <c r="B19" s="4" t="s">
        <v>30</v>
      </c>
      <c r="C19" s="5">
        <f t="shared" si="9"/>
        <v>0</v>
      </c>
      <c r="D19" s="5">
        <f t="shared" si="10"/>
        <v>2050000</v>
      </c>
      <c r="E19" s="5">
        <f t="shared" si="9"/>
        <v>0</v>
      </c>
      <c r="F19" s="5">
        <f t="shared" si="11"/>
        <v>2050000</v>
      </c>
      <c r="G19" s="5">
        <f t="shared" si="12"/>
        <v>2050000</v>
      </c>
      <c r="H19" s="5">
        <f t="shared" si="12"/>
        <v>1972000</v>
      </c>
      <c r="I19" s="5">
        <f t="shared" si="12"/>
        <v>2026000</v>
      </c>
      <c r="J19" s="5">
        <f t="shared" si="12"/>
        <v>2093000</v>
      </c>
    </row>
    <row r="20" spans="1:10" ht="14.25">
      <c r="A20" s="7" t="s">
        <v>404</v>
      </c>
      <c r="B20" s="4" t="s">
        <v>406</v>
      </c>
      <c r="C20" s="5"/>
      <c r="D20" s="5"/>
      <c r="E20" s="5"/>
      <c r="F20" s="5"/>
      <c r="G20" s="5"/>
      <c r="H20" s="5"/>
      <c r="I20" s="5"/>
      <c r="J20" s="5"/>
    </row>
    <row r="21" spans="1:10" ht="14.25">
      <c r="A21" s="7" t="s">
        <v>405</v>
      </c>
      <c r="B21" s="4" t="s">
        <v>407</v>
      </c>
      <c r="C21" s="5"/>
      <c r="D21" s="5"/>
      <c r="E21" s="5"/>
      <c r="F21" s="5"/>
      <c r="G21" s="5"/>
      <c r="H21" s="5"/>
      <c r="I21" s="5"/>
      <c r="J21" s="5"/>
    </row>
    <row r="22" spans="1:10" ht="14.25">
      <c r="A22" s="7" t="s">
        <v>394</v>
      </c>
      <c r="B22" s="4" t="s">
        <v>395</v>
      </c>
      <c r="C22" s="5">
        <f>C23</f>
        <v>0</v>
      </c>
      <c r="D22" s="5">
        <f aca="true" t="shared" si="13" ref="D22:J22">D23</f>
        <v>0</v>
      </c>
      <c r="E22" s="5">
        <f t="shared" si="13"/>
        <v>0</v>
      </c>
      <c r="F22" s="5">
        <f t="shared" si="13"/>
        <v>0</v>
      </c>
      <c r="G22" s="5">
        <f t="shared" si="13"/>
        <v>0</v>
      </c>
      <c r="H22" s="5">
        <f t="shared" si="13"/>
        <v>0</v>
      </c>
      <c r="I22" s="5">
        <f t="shared" si="13"/>
        <v>0</v>
      </c>
      <c r="J22" s="5">
        <f t="shared" si="13"/>
        <v>0</v>
      </c>
    </row>
    <row r="23" spans="1:10" ht="14.25">
      <c r="A23" s="7" t="s">
        <v>193</v>
      </c>
      <c r="B23" s="4" t="s">
        <v>396</v>
      </c>
      <c r="C23" s="5">
        <f>C120</f>
        <v>0</v>
      </c>
      <c r="D23" s="5">
        <f>D120</f>
        <v>0</v>
      </c>
      <c r="E23" s="5">
        <f aca="true" t="shared" si="14" ref="E23:J23">E120</f>
        <v>0</v>
      </c>
      <c r="F23" s="5">
        <f>F120</f>
        <v>0</v>
      </c>
      <c r="G23" s="5">
        <f t="shared" si="14"/>
        <v>0</v>
      </c>
      <c r="H23" s="5">
        <f t="shared" si="14"/>
        <v>0</v>
      </c>
      <c r="I23" s="5">
        <f t="shared" si="14"/>
        <v>0</v>
      </c>
      <c r="J23" s="5">
        <f t="shared" si="14"/>
        <v>0</v>
      </c>
    </row>
    <row r="24" spans="1:10" ht="27">
      <c r="A24" s="7" t="s">
        <v>31</v>
      </c>
      <c r="B24" s="4" t="s">
        <v>32</v>
      </c>
      <c r="C24" s="5">
        <f>C25+C26+C27+C28</f>
        <v>0</v>
      </c>
      <c r="D24" s="5">
        <f>D25+D26+D27+D28</f>
        <v>18000</v>
      </c>
      <c r="E24" s="5">
        <f aca="true" t="shared" si="15" ref="E24:J24">E25+E26+E27+E28</f>
        <v>0</v>
      </c>
      <c r="F24" s="5">
        <f>F25+F26+F27+F28</f>
        <v>18000</v>
      </c>
      <c r="G24" s="5">
        <f t="shared" si="15"/>
        <v>18000</v>
      </c>
      <c r="H24" s="5">
        <f t="shared" si="15"/>
        <v>27000</v>
      </c>
      <c r="I24" s="5">
        <f t="shared" si="15"/>
        <v>28000</v>
      </c>
      <c r="J24" s="5">
        <f t="shared" si="15"/>
        <v>28000</v>
      </c>
    </row>
    <row r="25" spans="1:10" ht="14.25">
      <c r="A25" s="7" t="s">
        <v>33</v>
      </c>
      <c r="B25" s="4" t="s">
        <v>34</v>
      </c>
      <c r="C25" s="5">
        <f aca="true" t="shared" si="16" ref="C25:E26">C122</f>
        <v>0</v>
      </c>
      <c r="D25" s="5">
        <f>D122</f>
        <v>0</v>
      </c>
      <c r="E25" s="5">
        <f t="shared" si="16"/>
        <v>0</v>
      </c>
      <c r="F25" s="5">
        <f>F122</f>
        <v>0</v>
      </c>
      <c r="G25" s="5">
        <f aca="true" t="shared" si="17" ref="G25:J26">G122</f>
        <v>0</v>
      </c>
      <c r="H25" s="5">
        <f t="shared" si="17"/>
        <v>0</v>
      </c>
      <c r="I25" s="5">
        <f t="shared" si="17"/>
        <v>0</v>
      </c>
      <c r="J25" s="5">
        <f t="shared" si="17"/>
        <v>0</v>
      </c>
    </row>
    <row r="26" spans="1:10" ht="27">
      <c r="A26" s="7" t="s">
        <v>35</v>
      </c>
      <c r="B26" s="4" t="s">
        <v>36</v>
      </c>
      <c r="C26" s="5">
        <f t="shared" si="16"/>
        <v>0</v>
      </c>
      <c r="D26" s="5">
        <f>D123</f>
        <v>-4129000</v>
      </c>
      <c r="E26" s="5">
        <f t="shared" si="16"/>
        <v>0</v>
      </c>
      <c r="F26" s="5">
        <f>F123</f>
        <v>-4129000</v>
      </c>
      <c r="G26" s="5">
        <f t="shared" si="17"/>
        <v>-4129000</v>
      </c>
      <c r="H26" s="5">
        <f t="shared" si="17"/>
        <v>0</v>
      </c>
      <c r="I26" s="5">
        <f t="shared" si="17"/>
        <v>0</v>
      </c>
      <c r="J26" s="5">
        <f t="shared" si="17"/>
        <v>0</v>
      </c>
    </row>
    <row r="27" spans="1:10" ht="14.25">
      <c r="A27" s="7" t="s">
        <v>37</v>
      </c>
      <c r="B27" s="4" t="s">
        <v>38</v>
      </c>
      <c r="C27" s="5">
        <f>C161</f>
        <v>0</v>
      </c>
      <c r="D27" s="5">
        <f>D161</f>
        <v>4129000</v>
      </c>
      <c r="E27" s="5">
        <f aca="true" t="shared" si="18" ref="E27:J27">E161</f>
        <v>0</v>
      </c>
      <c r="F27" s="5">
        <f>F161</f>
        <v>4129000</v>
      </c>
      <c r="G27" s="5">
        <f t="shared" si="18"/>
        <v>4129000</v>
      </c>
      <c r="H27" s="5">
        <f t="shared" si="18"/>
        <v>0</v>
      </c>
      <c r="I27" s="5">
        <f t="shared" si="18"/>
        <v>0</v>
      </c>
      <c r="J27" s="5">
        <f t="shared" si="18"/>
        <v>0</v>
      </c>
    </row>
    <row r="28" spans="1:10" ht="14.25">
      <c r="A28" s="7" t="s">
        <v>39</v>
      </c>
      <c r="B28" s="4" t="s">
        <v>40</v>
      </c>
      <c r="C28" s="5">
        <f>C124</f>
        <v>0</v>
      </c>
      <c r="D28" s="5">
        <f>D124</f>
        <v>18000</v>
      </c>
      <c r="E28" s="5">
        <f aca="true" t="shared" si="19" ref="E28:J28">E124</f>
        <v>0</v>
      </c>
      <c r="F28" s="5">
        <f>F124</f>
        <v>18000</v>
      </c>
      <c r="G28" s="5">
        <f t="shared" si="19"/>
        <v>18000</v>
      </c>
      <c r="H28" s="5">
        <f t="shared" si="19"/>
        <v>27000</v>
      </c>
      <c r="I28" s="5">
        <f t="shared" si="19"/>
        <v>28000</v>
      </c>
      <c r="J28" s="5">
        <f t="shared" si="19"/>
        <v>28000</v>
      </c>
    </row>
    <row r="29" spans="1:10" ht="14.25">
      <c r="A29" s="7" t="s">
        <v>41</v>
      </c>
      <c r="B29" s="4" t="s">
        <v>42</v>
      </c>
      <c r="C29" s="5">
        <f aca="true" t="shared" si="20" ref="C29:J30">C30</f>
        <v>0</v>
      </c>
      <c r="D29" s="5">
        <f t="shared" si="20"/>
        <v>0</v>
      </c>
      <c r="E29" s="5">
        <f t="shared" si="20"/>
        <v>0</v>
      </c>
      <c r="F29" s="5">
        <f t="shared" si="20"/>
        <v>0</v>
      </c>
      <c r="G29" s="5">
        <f t="shared" si="20"/>
        <v>0</v>
      </c>
      <c r="H29" s="5">
        <f t="shared" si="20"/>
        <v>0</v>
      </c>
      <c r="I29" s="5">
        <f t="shared" si="20"/>
        <v>0</v>
      </c>
      <c r="J29" s="5">
        <f t="shared" si="20"/>
        <v>0</v>
      </c>
    </row>
    <row r="30" spans="1:10" ht="14.25">
      <c r="A30" s="7" t="s">
        <v>43</v>
      </c>
      <c r="B30" s="4" t="s">
        <v>44</v>
      </c>
      <c r="C30" s="5">
        <f t="shared" si="20"/>
        <v>0</v>
      </c>
      <c r="D30" s="5">
        <f t="shared" si="20"/>
        <v>0</v>
      </c>
      <c r="E30" s="5">
        <f t="shared" si="20"/>
        <v>0</v>
      </c>
      <c r="F30" s="5">
        <f t="shared" si="20"/>
        <v>0</v>
      </c>
      <c r="G30" s="5">
        <f t="shared" si="20"/>
        <v>0</v>
      </c>
      <c r="H30" s="5">
        <f t="shared" si="20"/>
        <v>0</v>
      </c>
      <c r="I30" s="5">
        <f t="shared" si="20"/>
        <v>0</v>
      </c>
      <c r="J30" s="5">
        <f t="shared" si="20"/>
        <v>0</v>
      </c>
    </row>
    <row r="31" spans="1:10" ht="14.25">
      <c r="A31" s="7" t="s">
        <v>45</v>
      </c>
      <c r="B31" s="4" t="s">
        <v>46</v>
      </c>
      <c r="C31" s="5">
        <f>C164</f>
        <v>0</v>
      </c>
      <c r="D31" s="5">
        <f>D164</f>
        <v>0</v>
      </c>
      <c r="E31" s="5">
        <f aca="true" t="shared" si="21" ref="E31:J31">E164</f>
        <v>0</v>
      </c>
      <c r="F31" s="5">
        <f>F164</f>
        <v>0</v>
      </c>
      <c r="G31" s="5">
        <f t="shared" si="21"/>
        <v>0</v>
      </c>
      <c r="H31" s="5">
        <f t="shared" si="21"/>
        <v>0</v>
      </c>
      <c r="I31" s="5">
        <f t="shared" si="21"/>
        <v>0</v>
      </c>
      <c r="J31" s="5">
        <f t="shared" si="21"/>
        <v>0</v>
      </c>
    </row>
    <row r="32" spans="1:10" ht="14.25">
      <c r="A32" s="7" t="s">
        <v>47</v>
      </c>
      <c r="B32" s="4" t="s">
        <v>48</v>
      </c>
      <c r="C32" s="5">
        <f>C33</f>
        <v>0</v>
      </c>
      <c r="D32" s="5">
        <f aca="true" t="shared" si="22" ref="D32:J32">D33</f>
        <v>197122000</v>
      </c>
      <c r="E32" s="5">
        <f t="shared" si="22"/>
        <v>0</v>
      </c>
      <c r="F32" s="5">
        <f t="shared" si="22"/>
        <v>197122000</v>
      </c>
      <c r="G32" s="5">
        <f t="shared" si="22"/>
        <v>197122000</v>
      </c>
      <c r="H32" s="5">
        <f t="shared" si="22"/>
        <v>236590000</v>
      </c>
      <c r="I32" s="5">
        <f t="shared" si="22"/>
        <v>242977000</v>
      </c>
      <c r="J32" s="5">
        <f t="shared" si="22"/>
        <v>249052000</v>
      </c>
    </row>
    <row r="33" spans="1:10" ht="14.25">
      <c r="A33" s="7" t="s">
        <v>49</v>
      </c>
      <c r="B33" s="4" t="s">
        <v>50</v>
      </c>
      <c r="C33" s="5">
        <f>C34+C37</f>
        <v>0</v>
      </c>
      <c r="D33" s="5">
        <f>D34+D37</f>
        <v>197122000</v>
      </c>
      <c r="E33" s="5">
        <f aca="true" t="shared" si="23" ref="E33:J33">E34+E37</f>
        <v>0</v>
      </c>
      <c r="F33" s="5">
        <f>F34+F37</f>
        <v>197122000</v>
      </c>
      <c r="G33" s="5">
        <f t="shared" si="23"/>
        <v>197122000</v>
      </c>
      <c r="H33" s="5">
        <f t="shared" si="23"/>
        <v>236590000</v>
      </c>
      <c r="I33" s="5">
        <f t="shared" si="23"/>
        <v>242977000</v>
      </c>
      <c r="J33" s="5">
        <f t="shared" si="23"/>
        <v>249052000</v>
      </c>
    </row>
    <row r="34" spans="1:10" ht="14.25">
      <c r="A34" s="7" t="s">
        <v>51</v>
      </c>
      <c r="B34" s="4" t="s">
        <v>52</v>
      </c>
      <c r="C34" s="5">
        <f>C36</f>
        <v>0</v>
      </c>
      <c r="D34" s="5">
        <f>D36+D35</f>
        <v>3398000</v>
      </c>
      <c r="E34" s="5">
        <f aca="true" t="shared" si="24" ref="E34:J34">E36+E35</f>
        <v>0</v>
      </c>
      <c r="F34" s="5">
        <f>F36+F35</f>
        <v>3398000</v>
      </c>
      <c r="G34" s="5">
        <f t="shared" si="24"/>
        <v>3398000</v>
      </c>
      <c r="H34" s="5">
        <f t="shared" si="24"/>
        <v>1005000</v>
      </c>
      <c r="I34" s="5">
        <f t="shared" si="24"/>
        <v>1032000</v>
      </c>
      <c r="J34" s="5">
        <f t="shared" si="24"/>
        <v>1058000</v>
      </c>
    </row>
    <row r="35" spans="1:10" ht="27">
      <c r="A35" s="7" t="s">
        <v>53</v>
      </c>
      <c r="B35" s="20">
        <v>421070</v>
      </c>
      <c r="C35" s="5"/>
      <c r="D35" s="5">
        <f>D168</f>
        <v>3398000</v>
      </c>
      <c r="E35" s="5">
        <f aca="true" t="shared" si="25" ref="E35:J35">E168</f>
        <v>0</v>
      </c>
      <c r="F35" s="5">
        <f>F168</f>
        <v>3398000</v>
      </c>
      <c r="G35" s="5">
        <f t="shared" si="25"/>
        <v>3398000</v>
      </c>
      <c r="H35" s="5">
        <f t="shared" si="25"/>
        <v>1005000</v>
      </c>
      <c r="I35" s="5">
        <f t="shared" si="25"/>
        <v>1032000</v>
      </c>
      <c r="J35" s="5">
        <f t="shared" si="25"/>
        <v>1058000</v>
      </c>
    </row>
    <row r="36" spans="1:10" ht="14.25">
      <c r="A36" s="7" t="s">
        <v>400</v>
      </c>
      <c r="B36" s="20">
        <v>421082</v>
      </c>
      <c r="C36" s="5">
        <f>C129</f>
        <v>0</v>
      </c>
      <c r="D36" s="5">
        <f>D129</f>
        <v>0</v>
      </c>
      <c r="E36" s="5">
        <f aca="true" t="shared" si="26" ref="E36:J36">E129</f>
        <v>0</v>
      </c>
      <c r="F36" s="5">
        <f>F129</f>
        <v>0</v>
      </c>
      <c r="G36" s="5">
        <f t="shared" si="26"/>
        <v>0</v>
      </c>
      <c r="H36" s="5">
        <f t="shared" si="26"/>
        <v>0</v>
      </c>
      <c r="I36" s="5">
        <f t="shared" si="26"/>
        <v>0</v>
      </c>
      <c r="J36" s="5">
        <f t="shared" si="26"/>
        <v>0</v>
      </c>
    </row>
    <row r="37" spans="1:10" ht="27">
      <c r="A37" s="7" t="s">
        <v>54</v>
      </c>
      <c r="B37" s="4" t="s">
        <v>55</v>
      </c>
      <c r="C37" s="5">
        <f>C38+C39+C40+C41+C45+C46+C47</f>
        <v>0</v>
      </c>
      <c r="D37" s="5">
        <f>D38+D39+D40+D41+D45+D46+D47</f>
        <v>193724000</v>
      </c>
      <c r="E37" s="5">
        <f aca="true" t="shared" si="27" ref="E37:J37">E38+E39+E40+E41+E45+E46+E47</f>
        <v>0</v>
      </c>
      <c r="F37" s="5">
        <f>F38+F39+F40+F41+F45+F46+F47</f>
        <v>193724000</v>
      </c>
      <c r="G37" s="5">
        <f t="shared" si="27"/>
        <v>193724000</v>
      </c>
      <c r="H37" s="5">
        <f t="shared" si="27"/>
        <v>235585000</v>
      </c>
      <c r="I37" s="5">
        <f t="shared" si="27"/>
        <v>241945000</v>
      </c>
      <c r="J37" s="5">
        <f t="shared" si="27"/>
        <v>247994000</v>
      </c>
    </row>
    <row r="38" spans="1:10" ht="14.25">
      <c r="A38" s="7" t="s">
        <v>56</v>
      </c>
      <c r="B38" s="4" t="s">
        <v>57</v>
      </c>
      <c r="C38" s="5">
        <f aca="true" t="shared" si="28" ref="C38:E39">C131</f>
        <v>0</v>
      </c>
      <c r="D38" s="5">
        <f>D131</f>
        <v>46117000</v>
      </c>
      <c r="E38" s="5">
        <f t="shared" si="28"/>
        <v>0</v>
      </c>
      <c r="F38" s="5">
        <f>F131</f>
        <v>46117000</v>
      </c>
      <c r="G38" s="5">
        <f aca="true" t="shared" si="29" ref="G38:J39">G131</f>
        <v>46117000</v>
      </c>
      <c r="H38" s="5">
        <f t="shared" si="29"/>
        <v>60459000</v>
      </c>
      <c r="I38" s="5">
        <f t="shared" si="29"/>
        <v>62091000</v>
      </c>
      <c r="J38" s="5">
        <f t="shared" si="29"/>
        <v>63643000</v>
      </c>
    </row>
    <row r="39" spans="1:10" ht="14.25">
      <c r="A39" s="7" t="s">
        <v>58</v>
      </c>
      <c r="B39" s="4" t="s">
        <v>59</v>
      </c>
      <c r="C39" s="5">
        <f t="shared" si="28"/>
        <v>0</v>
      </c>
      <c r="D39" s="5">
        <f>D132</f>
        <v>4129000</v>
      </c>
      <c r="E39" s="5">
        <f t="shared" si="28"/>
        <v>0</v>
      </c>
      <c r="F39" s="5">
        <f>F132</f>
        <v>4129000</v>
      </c>
      <c r="G39" s="5">
        <f t="shared" si="29"/>
        <v>4129000</v>
      </c>
      <c r="H39" s="5">
        <f t="shared" si="29"/>
        <v>2988000</v>
      </c>
      <c r="I39" s="5">
        <f t="shared" si="29"/>
        <v>3069000</v>
      </c>
      <c r="J39" s="5">
        <f t="shared" si="29"/>
        <v>3145000</v>
      </c>
    </row>
    <row r="40" spans="1:10" ht="14.25">
      <c r="A40" s="7" t="s">
        <v>60</v>
      </c>
      <c r="B40" s="4" t="s">
        <v>61</v>
      </c>
      <c r="C40" s="5">
        <f>C170</f>
        <v>0</v>
      </c>
      <c r="D40" s="5">
        <f>D170</f>
        <v>10639000</v>
      </c>
      <c r="E40" s="5">
        <f aca="true" t="shared" si="30" ref="E40:J40">E170</f>
        <v>0</v>
      </c>
      <c r="F40" s="5">
        <f>F170</f>
        <v>10639000</v>
      </c>
      <c r="G40" s="5">
        <f t="shared" si="30"/>
        <v>10639000</v>
      </c>
      <c r="H40" s="5">
        <f t="shared" si="30"/>
        <v>7767000</v>
      </c>
      <c r="I40" s="5">
        <f t="shared" si="30"/>
        <v>7976000</v>
      </c>
      <c r="J40" s="5">
        <f t="shared" si="30"/>
        <v>8176000</v>
      </c>
    </row>
    <row r="41" spans="1:10" ht="27">
      <c r="A41" s="7" t="s">
        <v>62</v>
      </c>
      <c r="B41" s="4" t="s">
        <v>63</v>
      </c>
      <c r="C41" s="5">
        <f>C43+C44+C42</f>
        <v>0</v>
      </c>
      <c r="D41" s="5">
        <f>D43+D44+D42</f>
        <v>0</v>
      </c>
      <c r="E41" s="5">
        <f aca="true" t="shared" si="31" ref="E41:J41">E43+E44+E42</f>
        <v>0</v>
      </c>
      <c r="F41" s="5">
        <f>F43+F44+F42</f>
        <v>0</v>
      </c>
      <c r="G41" s="5">
        <f t="shared" si="31"/>
        <v>0</v>
      </c>
      <c r="H41" s="5">
        <f t="shared" si="31"/>
        <v>311000</v>
      </c>
      <c r="I41" s="5">
        <f t="shared" si="31"/>
        <v>319000</v>
      </c>
      <c r="J41" s="5">
        <f t="shared" si="31"/>
        <v>327000</v>
      </c>
    </row>
    <row r="42" spans="1:10" ht="27">
      <c r="A42" s="7" t="s">
        <v>369</v>
      </c>
      <c r="B42" s="4" t="s">
        <v>370</v>
      </c>
      <c r="C42" s="5">
        <f aca="true" t="shared" si="32" ref="C42:E45">C172</f>
        <v>0</v>
      </c>
      <c r="D42" s="5">
        <f>D172</f>
        <v>0</v>
      </c>
      <c r="E42" s="5">
        <f t="shared" si="32"/>
        <v>0</v>
      </c>
      <c r="F42" s="5">
        <f>F172</f>
        <v>0</v>
      </c>
      <c r="G42" s="5">
        <f aca="true" t="shared" si="33" ref="G42:J45">G172</f>
        <v>0</v>
      </c>
      <c r="H42" s="5">
        <f t="shared" si="33"/>
        <v>311000</v>
      </c>
      <c r="I42" s="5">
        <f t="shared" si="33"/>
        <v>319000</v>
      </c>
      <c r="J42" s="5">
        <f t="shared" si="33"/>
        <v>327000</v>
      </c>
    </row>
    <row r="43" spans="1:10" ht="27">
      <c r="A43" s="7" t="s">
        <v>64</v>
      </c>
      <c r="B43" s="4" t="s">
        <v>65</v>
      </c>
      <c r="C43" s="5">
        <f t="shared" si="32"/>
        <v>0</v>
      </c>
      <c r="D43" s="5">
        <f>D173</f>
        <v>0</v>
      </c>
      <c r="E43" s="5">
        <f t="shared" si="32"/>
        <v>0</v>
      </c>
      <c r="F43" s="5">
        <f>F173</f>
        <v>0</v>
      </c>
      <c r="G43" s="5">
        <f t="shared" si="33"/>
        <v>0</v>
      </c>
      <c r="H43" s="5">
        <f t="shared" si="33"/>
        <v>0</v>
      </c>
      <c r="I43" s="5">
        <f t="shared" si="33"/>
        <v>0</v>
      </c>
      <c r="J43" s="5">
        <f t="shared" si="33"/>
        <v>0</v>
      </c>
    </row>
    <row r="44" spans="1:10" ht="14.25">
      <c r="A44" s="7" t="s">
        <v>66</v>
      </c>
      <c r="B44" s="4" t="s">
        <v>67</v>
      </c>
      <c r="C44" s="5">
        <f t="shared" si="32"/>
        <v>0</v>
      </c>
      <c r="D44" s="5">
        <f>D174</f>
        <v>0</v>
      </c>
      <c r="E44" s="5">
        <f t="shared" si="32"/>
        <v>0</v>
      </c>
      <c r="F44" s="5">
        <f>F174</f>
        <v>0</v>
      </c>
      <c r="G44" s="5">
        <f t="shared" si="33"/>
        <v>0</v>
      </c>
      <c r="H44" s="5">
        <f t="shared" si="33"/>
        <v>0</v>
      </c>
      <c r="I44" s="5">
        <f t="shared" si="33"/>
        <v>0</v>
      </c>
      <c r="J44" s="5">
        <f t="shared" si="33"/>
        <v>0</v>
      </c>
    </row>
    <row r="45" spans="1:10" ht="14.25">
      <c r="A45" s="7" t="s">
        <v>68</v>
      </c>
      <c r="B45" s="4" t="s">
        <v>69</v>
      </c>
      <c r="C45" s="5">
        <f t="shared" si="32"/>
        <v>0</v>
      </c>
      <c r="D45" s="5">
        <f>D175</f>
        <v>2124000</v>
      </c>
      <c r="E45" s="5">
        <f t="shared" si="32"/>
        <v>0</v>
      </c>
      <c r="F45" s="5">
        <f>F175</f>
        <v>2124000</v>
      </c>
      <c r="G45" s="5">
        <f t="shared" si="33"/>
        <v>2124000</v>
      </c>
      <c r="H45" s="5">
        <f t="shared" si="33"/>
        <v>2005000</v>
      </c>
      <c r="I45" s="5">
        <f t="shared" si="33"/>
        <v>2059000</v>
      </c>
      <c r="J45" s="5">
        <f t="shared" si="33"/>
        <v>2111000</v>
      </c>
    </row>
    <row r="46" spans="1:10" ht="27">
      <c r="A46" s="7" t="s">
        <v>70</v>
      </c>
      <c r="B46" s="4" t="s">
        <v>71</v>
      </c>
      <c r="C46" s="5">
        <f aca="true" t="shared" si="34" ref="C46:E47">C133</f>
        <v>0</v>
      </c>
      <c r="D46" s="5">
        <f>D133</f>
        <v>130715000</v>
      </c>
      <c r="E46" s="5">
        <f t="shared" si="34"/>
        <v>0</v>
      </c>
      <c r="F46" s="5">
        <f>F133</f>
        <v>130715000</v>
      </c>
      <c r="G46" s="5">
        <f aca="true" t="shared" si="35" ref="G46:J47">G133</f>
        <v>130715000</v>
      </c>
      <c r="H46" s="5">
        <f t="shared" si="35"/>
        <v>162019000</v>
      </c>
      <c r="I46" s="5">
        <f t="shared" si="35"/>
        <v>166394000</v>
      </c>
      <c r="J46" s="5">
        <f t="shared" si="35"/>
        <v>170554000</v>
      </c>
    </row>
    <row r="47" spans="1:10" ht="14.25">
      <c r="A47" s="7" t="s">
        <v>400</v>
      </c>
      <c r="B47" s="20">
        <v>431040</v>
      </c>
      <c r="C47" s="5">
        <f t="shared" si="34"/>
        <v>0</v>
      </c>
      <c r="D47" s="5">
        <f>D134</f>
        <v>0</v>
      </c>
      <c r="E47" s="5">
        <f t="shared" si="34"/>
        <v>0</v>
      </c>
      <c r="F47" s="5">
        <f>F134</f>
        <v>0</v>
      </c>
      <c r="G47" s="5">
        <f t="shared" si="35"/>
        <v>0</v>
      </c>
      <c r="H47" s="5">
        <f t="shared" si="35"/>
        <v>36000</v>
      </c>
      <c r="I47" s="5">
        <f t="shared" si="35"/>
        <v>37000</v>
      </c>
      <c r="J47" s="5">
        <f t="shared" si="35"/>
        <v>38000</v>
      </c>
    </row>
    <row r="48" spans="1:10" ht="14.25">
      <c r="A48" s="7" t="s">
        <v>72</v>
      </c>
      <c r="B48" s="4" t="s">
        <v>73</v>
      </c>
      <c r="C48" s="5">
        <f>C49</f>
        <v>0</v>
      </c>
      <c r="D48" s="5">
        <f aca="true" t="shared" si="36" ref="D48:J48">D49</f>
        <v>0</v>
      </c>
      <c r="E48" s="5">
        <f t="shared" si="36"/>
        <v>0</v>
      </c>
      <c r="F48" s="5">
        <f t="shared" si="36"/>
        <v>0</v>
      </c>
      <c r="G48" s="5">
        <f t="shared" si="36"/>
        <v>0</v>
      </c>
      <c r="H48" s="5">
        <f t="shared" si="36"/>
        <v>0</v>
      </c>
      <c r="I48" s="5">
        <f t="shared" si="36"/>
        <v>0</v>
      </c>
      <c r="J48" s="5">
        <f t="shared" si="36"/>
        <v>0</v>
      </c>
    </row>
    <row r="49" spans="1:10" ht="27">
      <c r="A49" s="7" t="s">
        <v>74</v>
      </c>
      <c r="B49" s="4" t="s">
        <v>75</v>
      </c>
      <c r="C49" s="5">
        <f>C177</f>
        <v>0</v>
      </c>
      <c r="D49" s="5">
        <f>D177</f>
        <v>0</v>
      </c>
      <c r="E49" s="5">
        <f aca="true" t="shared" si="37" ref="E49:J49">E177</f>
        <v>0</v>
      </c>
      <c r="F49" s="5">
        <f>F177</f>
        <v>0</v>
      </c>
      <c r="G49" s="5">
        <f t="shared" si="37"/>
        <v>0</v>
      </c>
      <c r="H49" s="5">
        <f t="shared" si="37"/>
        <v>0</v>
      </c>
      <c r="I49" s="5">
        <f t="shared" si="37"/>
        <v>0</v>
      </c>
      <c r="J49" s="5">
        <f t="shared" si="37"/>
        <v>0</v>
      </c>
    </row>
    <row r="50" spans="1:10" ht="39.75">
      <c r="A50" s="7" t="s">
        <v>374</v>
      </c>
      <c r="B50" s="4" t="s">
        <v>376</v>
      </c>
      <c r="C50" s="5">
        <f>C51</f>
        <v>0</v>
      </c>
      <c r="D50" s="5">
        <f aca="true" t="shared" si="38" ref="D50:J50">D51</f>
        <v>40618000</v>
      </c>
      <c r="E50" s="5">
        <f t="shared" si="38"/>
        <v>0</v>
      </c>
      <c r="F50" s="5">
        <f t="shared" si="38"/>
        <v>40618000</v>
      </c>
      <c r="G50" s="5">
        <f t="shared" si="38"/>
        <v>40618000</v>
      </c>
      <c r="H50" s="5">
        <f t="shared" si="38"/>
        <v>24199000</v>
      </c>
      <c r="I50" s="5">
        <f t="shared" si="38"/>
        <v>24855000</v>
      </c>
      <c r="J50" s="5">
        <f t="shared" si="38"/>
        <v>25475000</v>
      </c>
    </row>
    <row r="51" spans="1:10" ht="27">
      <c r="A51" s="7" t="s">
        <v>375</v>
      </c>
      <c r="B51" s="4" t="s">
        <v>377</v>
      </c>
      <c r="C51" s="5">
        <f>C52+C54</f>
        <v>0</v>
      </c>
      <c r="D51" s="5">
        <f>D52+D54+D53</f>
        <v>40618000</v>
      </c>
      <c r="E51" s="5">
        <f aca="true" t="shared" si="39" ref="E51:J51">E52+E54+E53</f>
        <v>0</v>
      </c>
      <c r="F51" s="5">
        <f>F52+F54+F53</f>
        <v>40618000</v>
      </c>
      <c r="G51" s="5">
        <f t="shared" si="39"/>
        <v>40618000</v>
      </c>
      <c r="H51" s="5">
        <f t="shared" si="39"/>
        <v>24199000</v>
      </c>
      <c r="I51" s="5">
        <f t="shared" si="39"/>
        <v>24855000</v>
      </c>
      <c r="J51" s="5">
        <f t="shared" si="39"/>
        <v>25475000</v>
      </c>
    </row>
    <row r="52" spans="1:10" ht="14.25">
      <c r="A52" s="7" t="s">
        <v>214</v>
      </c>
      <c r="B52" s="4" t="s">
        <v>378</v>
      </c>
      <c r="C52" s="5">
        <f>C180</f>
        <v>0</v>
      </c>
      <c r="D52" s="5">
        <f aca="true" t="shared" si="40" ref="D52:E54">D180</f>
        <v>40618000</v>
      </c>
      <c r="E52" s="5">
        <f t="shared" si="40"/>
        <v>0</v>
      </c>
      <c r="F52" s="5">
        <f>F180</f>
        <v>40618000</v>
      </c>
      <c r="G52" s="5">
        <f aca="true" t="shared" si="41" ref="G52:J54">G180</f>
        <v>40618000</v>
      </c>
      <c r="H52" s="5">
        <f t="shared" si="41"/>
        <v>22748000</v>
      </c>
      <c r="I52" s="5">
        <f t="shared" si="41"/>
        <v>23365000</v>
      </c>
      <c r="J52" s="5">
        <f t="shared" si="41"/>
        <v>23948000</v>
      </c>
    </row>
    <row r="53" spans="1:10" ht="14.25">
      <c r="A53" s="7" t="s">
        <v>391</v>
      </c>
      <c r="B53" s="4" t="s">
        <v>429</v>
      </c>
      <c r="C53" s="5"/>
      <c r="D53" s="5">
        <f t="shared" si="40"/>
        <v>0</v>
      </c>
      <c r="E53" s="5">
        <f t="shared" si="40"/>
        <v>0</v>
      </c>
      <c r="F53" s="5">
        <f>F181</f>
        <v>0</v>
      </c>
      <c r="G53" s="5">
        <f t="shared" si="41"/>
        <v>0</v>
      </c>
      <c r="H53" s="5">
        <f t="shared" si="41"/>
        <v>1451000</v>
      </c>
      <c r="I53" s="5">
        <f t="shared" si="41"/>
        <v>1490000</v>
      </c>
      <c r="J53" s="5">
        <f t="shared" si="41"/>
        <v>1527000</v>
      </c>
    </row>
    <row r="54" spans="1:10" ht="14.25">
      <c r="A54" s="7" t="s">
        <v>410</v>
      </c>
      <c r="B54" s="4" t="s">
        <v>420</v>
      </c>
      <c r="C54" s="5">
        <f>C182</f>
        <v>0</v>
      </c>
      <c r="D54" s="5">
        <f t="shared" si="40"/>
        <v>0</v>
      </c>
      <c r="E54" s="5">
        <f t="shared" si="40"/>
        <v>0</v>
      </c>
      <c r="F54" s="5">
        <f>F182</f>
        <v>0</v>
      </c>
      <c r="G54" s="5">
        <f t="shared" si="41"/>
        <v>0</v>
      </c>
      <c r="H54" s="5">
        <f t="shared" si="41"/>
        <v>0</v>
      </c>
      <c r="I54" s="5">
        <f t="shared" si="41"/>
        <v>0</v>
      </c>
      <c r="J54" s="5">
        <f t="shared" si="41"/>
        <v>0</v>
      </c>
    </row>
    <row r="55" spans="1:10" ht="27">
      <c r="A55" s="7" t="s">
        <v>76</v>
      </c>
      <c r="B55" s="4" t="s">
        <v>77</v>
      </c>
      <c r="C55" s="5">
        <f>C57+C71+C91+C69</f>
        <v>0</v>
      </c>
      <c r="D55" s="5">
        <f>D57+D71+D91+D69</f>
        <v>500005000</v>
      </c>
      <c r="E55" s="5">
        <f aca="true" t="shared" si="42" ref="E55:J55">E57+E71+E91+E69</f>
        <v>0</v>
      </c>
      <c r="F55" s="5">
        <f>F57+F71+F91+F69</f>
        <v>500005000</v>
      </c>
      <c r="G55" s="5">
        <f t="shared" si="42"/>
        <v>500066000</v>
      </c>
      <c r="H55" s="5">
        <f t="shared" si="42"/>
        <v>526148000</v>
      </c>
      <c r="I55" s="5">
        <f t="shared" si="42"/>
        <v>540356000</v>
      </c>
      <c r="J55" s="5">
        <f t="shared" si="42"/>
        <v>553865000</v>
      </c>
    </row>
    <row r="56" spans="1:10" ht="14.25">
      <c r="A56" s="7" t="s">
        <v>114</v>
      </c>
      <c r="B56" s="4" t="s">
        <v>115</v>
      </c>
      <c r="C56" s="5">
        <f>C57</f>
        <v>0</v>
      </c>
      <c r="D56" s="5">
        <f aca="true" t="shared" si="43" ref="D56:J56">D57</f>
        <v>10060000</v>
      </c>
      <c r="E56" s="5">
        <f t="shared" si="43"/>
        <v>0</v>
      </c>
      <c r="F56" s="5">
        <f t="shared" si="43"/>
        <v>10060000</v>
      </c>
      <c r="G56" s="5">
        <f t="shared" si="43"/>
        <v>10060000</v>
      </c>
      <c r="H56" s="5">
        <f t="shared" si="43"/>
        <v>10778000</v>
      </c>
      <c r="I56" s="5">
        <f t="shared" si="43"/>
        <v>11067000</v>
      </c>
      <c r="J56" s="5">
        <f t="shared" si="43"/>
        <v>11345000</v>
      </c>
    </row>
    <row r="57" spans="1:10" ht="14.25">
      <c r="A57" s="7" t="s">
        <v>116</v>
      </c>
      <c r="B57" s="4" t="s">
        <v>117</v>
      </c>
      <c r="C57" s="5">
        <f>C58+C59+C60+C62</f>
        <v>0</v>
      </c>
      <c r="D57" s="5">
        <f>D58+D59+D60+D62</f>
        <v>10060000</v>
      </c>
      <c r="E57" s="5">
        <f aca="true" t="shared" si="44" ref="E57:J57">E58+E59+E60+E62</f>
        <v>0</v>
      </c>
      <c r="F57" s="5">
        <f>F58+F59+F60+F62</f>
        <v>10060000</v>
      </c>
      <c r="G57" s="5">
        <f t="shared" si="44"/>
        <v>10060000</v>
      </c>
      <c r="H57" s="5">
        <f t="shared" si="44"/>
        <v>10778000</v>
      </c>
      <c r="I57" s="5">
        <f t="shared" si="44"/>
        <v>11067000</v>
      </c>
      <c r="J57" s="5">
        <f t="shared" si="44"/>
        <v>11345000</v>
      </c>
    </row>
    <row r="58" spans="1:10" ht="14.25">
      <c r="A58" s="7" t="s">
        <v>78</v>
      </c>
      <c r="B58" s="4" t="s">
        <v>79</v>
      </c>
      <c r="C58" s="5">
        <f aca="true" t="shared" si="45" ref="C58:E59">C138</f>
        <v>0</v>
      </c>
      <c r="D58" s="5">
        <f>D138</f>
        <v>9520000</v>
      </c>
      <c r="E58" s="5">
        <f t="shared" si="45"/>
        <v>0</v>
      </c>
      <c r="F58" s="5">
        <f>F138</f>
        <v>9520000</v>
      </c>
      <c r="G58" s="5">
        <f aca="true" t="shared" si="46" ref="G58:J59">G138</f>
        <v>9520000</v>
      </c>
      <c r="H58" s="5">
        <f t="shared" si="46"/>
        <v>10081000</v>
      </c>
      <c r="I58" s="5">
        <f t="shared" si="46"/>
        <v>10352000</v>
      </c>
      <c r="J58" s="5">
        <f t="shared" si="46"/>
        <v>10611000</v>
      </c>
    </row>
    <row r="59" spans="1:10" ht="27">
      <c r="A59" s="7" t="s">
        <v>80</v>
      </c>
      <c r="B59" s="4" t="s">
        <v>81</v>
      </c>
      <c r="C59" s="5">
        <f t="shared" si="45"/>
        <v>0</v>
      </c>
      <c r="D59" s="5">
        <f>D139</f>
        <v>390000</v>
      </c>
      <c r="E59" s="5">
        <f t="shared" si="45"/>
        <v>0</v>
      </c>
      <c r="F59" s="5">
        <f>F139</f>
        <v>390000</v>
      </c>
      <c r="G59" s="5">
        <f t="shared" si="46"/>
        <v>390000</v>
      </c>
      <c r="H59" s="5">
        <f t="shared" si="46"/>
        <v>393000</v>
      </c>
      <c r="I59" s="5">
        <f t="shared" si="46"/>
        <v>403000</v>
      </c>
      <c r="J59" s="5">
        <f t="shared" si="46"/>
        <v>414000</v>
      </c>
    </row>
    <row r="60" spans="1:10" ht="27">
      <c r="A60" s="7" t="s">
        <v>82</v>
      </c>
      <c r="B60" s="4" t="s">
        <v>83</v>
      </c>
      <c r="C60" s="5">
        <f>C61</f>
        <v>0</v>
      </c>
      <c r="D60" s="5">
        <f aca="true" t="shared" si="47" ref="D60:J60">D61</f>
        <v>130000</v>
      </c>
      <c r="E60" s="5">
        <f t="shared" si="47"/>
        <v>0</v>
      </c>
      <c r="F60" s="5">
        <f t="shared" si="47"/>
        <v>130000</v>
      </c>
      <c r="G60" s="5">
        <f t="shared" si="47"/>
        <v>130000</v>
      </c>
      <c r="H60" s="5">
        <f t="shared" si="47"/>
        <v>139000</v>
      </c>
      <c r="I60" s="5">
        <f t="shared" si="47"/>
        <v>142000</v>
      </c>
      <c r="J60" s="5">
        <f t="shared" si="47"/>
        <v>146000</v>
      </c>
    </row>
    <row r="61" spans="1:10" ht="14.25">
      <c r="A61" s="7" t="s">
        <v>86</v>
      </c>
      <c r="B61" s="4" t="s">
        <v>87</v>
      </c>
      <c r="C61" s="5">
        <f>C141</f>
        <v>0</v>
      </c>
      <c r="D61" s="5">
        <f>D141</f>
        <v>130000</v>
      </c>
      <c r="E61" s="5">
        <f aca="true" t="shared" si="48" ref="E61:J61">E141</f>
        <v>0</v>
      </c>
      <c r="F61" s="5">
        <f>F141</f>
        <v>130000</v>
      </c>
      <c r="G61" s="5">
        <f t="shared" si="48"/>
        <v>130000</v>
      </c>
      <c r="H61" s="5">
        <f t="shared" si="48"/>
        <v>139000</v>
      </c>
      <c r="I61" s="5">
        <f t="shared" si="48"/>
        <v>142000</v>
      </c>
      <c r="J61" s="5">
        <f t="shared" si="48"/>
        <v>146000</v>
      </c>
    </row>
    <row r="62" spans="1:10" ht="14.25">
      <c r="A62" s="7" t="s">
        <v>88</v>
      </c>
      <c r="B62" s="4" t="s">
        <v>89</v>
      </c>
      <c r="C62" s="5">
        <f aca="true" t="shared" si="49" ref="C62:J64">C63</f>
        <v>0</v>
      </c>
      <c r="D62" s="5">
        <f t="shared" si="49"/>
        <v>20000</v>
      </c>
      <c r="E62" s="5">
        <f t="shared" si="49"/>
        <v>0</v>
      </c>
      <c r="F62" s="5">
        <f t="shared" si="49"/>
        <v>20000</v>
      </c>
      <c r="G62" s="5">
        <f t="shared" si="49"/>
        <v>20000</v>
      </c>
      <c r="H62" s="5">
        <f t="shared" si="49"/>
        <v>165000</v>
      </c>
      <c r="I62" s="5">
        <f t="shared" si="49"/>
        <v>170000</v>
      </c>
      <c r="J62" s="5">
        <f t="shared" si="49"/>
        <v>174000</v>
      </c>
    </row>
    <row r="63" spans="1:10" ht="14.25">
      <c r="A63" s="7" t="s">
        <v>98</v>
      </c>
      <c r="B63" s="4" t="s">
        <v>99</v>
      </c>
      <c r="C63" s="5">
        <f t="shared" si="49"/>
        <v>0</v>
      </c>
      <c r="D63" s="5">
        <f t="shared" si="49"/>
        <v>20000</v>
      </c>
      <c r="E63" s="5">
        <f t="shared" si="49"/>
        <v>0</v>
      </c>
      <c r="F63" s="5">
        <f t="shared" si="49"/>
        <v>20000</v>
      </c>
      <c r="G63" s="5">
        <f t="shared" si="49"/>
        <v>20000</v>
      </c>
      <c r="H63" s="5">
        <f t="shared" si="49"/>
        <v>165000</v>
      </c>
      <c r="I63" s="5">
        <f t="shared" si="49"/>
        <v>170000</v>
      </c>
      <c r="J63" s="5">
        <f t="shared" si="49"/>
        <v>174000</v>
      </c>
    </row>
    <row r="64" spans="1:10" ht="14.25">
      <c r="A64" s="7" t="s">
        <v>100</v>
      </c>
      <c r="B64" s="4" t="s">
        <v>101</v>
      </c>
      <c r="C64" s="5">
        <f t="shared" si="49"/>
        <v>0</v>
      </c>
      <c r="D64" s="5">
        <f t="shared" si="49"/>
        <v>20000</v>
      </c>
      <c r="E64" s="5">
        <f t="shared" si="49"/>
        <v>0</v>
      </c>
      <c r="F64" s="5">
        <f t="shared" si="49"/>
        <v>20000</v>
      </c>
      <c r="G64" s="5">
        <f t="shared" si="49"/>
        <v>20000</v>
      </c>
      <c r="H64" s="5">
        <f t="shared" si="49"/>
        <v>165000</v>
      </c>
      <c r="I64" s="5">
        <f t="shared" si="49"/>
        <v>170000</v>
      </c>
      <c r="J64" s="5">
        <f t="shared" si="49"/>
        <v>174000</v>
      </c>
    </row>
    <row r="65" spans="1:10" ht="14.25">
      <c r="A65" s="7" t="s">
        <v>102</v>
      </c>
      <c r="B65" s="4" t="s">
        <v>103</v>
      </c>
      <c r="C65" s="5">
        <f>C66+C67</f>
        <v>0</v>
      </c>
      <c r="D65" s="5">
        <f>D66+D67</f>
        <v>20000</v>
      </c>
      <c r="E65" s="5">
        <f aca="true" t="shared" si="50" ref="E65:J65">E66+E67</f>
        <v>0</v>
      </c>
      <c r="F65" s="5">
        <f>F66+F67</f>
        <v>20000</v>
      </c>
      <c r="G65" s="5">
        <f t="shared" si="50"/>
        <v>20000</v>
      </c>
      <c r="H65" s="5">
        <f t="shared" si="50"/>
        <v>165000</v>
      </c>
      <c r="I65" s="5">
        <f t="shared" si="50"/>
        <v>170000</v>
      </c>
      <c r="J65" s="5">
        <f t="shared" si="50"/>
        <v>174000</v>
      </c>
    </row>
    <row r="66" spans="1:10" ht="14.25">
      <c r="A66" s="7" t="s">
        <v>106</v>
      </c>
      <c r="B66" s="4" t="s">
        <v>107</v>
      </c>
      <c r="C66" s="5">
        <f aca="true" t="shared" si="51" ref="C66:E67">C190</f>
        <v>0</v>
      </c>
      <c r="D66" s="5">
        <f>D190</f>
        <v>0</v>
      </c>
      <c r="E66" s="5">
        <f t="shared" si="51"/>
        <v>0</v>
      </c>
      <c r="F66" s="5">
        <f>F190</f>
        <v>0</v>
      </c>
      <c r="G66" s="5">
        <f aca="true" t="shared" si="52" ref="G66:J67">G190</f>
        <v>0</v>
      </c>
      <c r="H66" s="5">
        <f t="shared" si="52"/>
        <v>97000</v>
      </c>
      <c r="I66" s="5">
        <f t="shared" si="52"/>
        <v>100000</v>
      </c>
      <c r="J66" s="5">
        <f t="shared" si="52"/>
        <v>103000</v>
      </c>
    </row>
    <row r="67" spans="1:10" ht="14.25">
      <c r="A67" s="7" t="s">
        <v>110</v>
      </c>
      <c r="B67" s="4" t="s">
        <v>111</v>
      </c>
      <c r="C67" s="5">
        <f t="shared" si="51"/>
        <v>0</v>
      </c>
      <c r="D67" s="5">
        <f>D191</f>
        <v>20000</v>
      </c>
      <c r="E67" s="5">
        <f t="shared" si="51"/>
        <v>0</v>
      </c>
      <c r="F67" s="5">
        <f>F191</f>
        <v>20000</v>
      </c>
      <c r="G67" s="5">
        <f t="shared" si="52"/>
        <v>20000</v>
      </c>
      <c r="H67" s="5">
        <f t="shared" si="52"/>
        <v>68000</v>
      </c>
      <c r="I67" s="5">
        <f t="shared" si="52"/>
        <v>70000</v>
      </c>
      <c r="J67" s="5">
        <f t="shared" si="52"/>
        <v>71000</v>
      </c>
    </row>
    <row r="68" spans="1:10" ht="14.25">
      <c r="A68" s="7" t="s">
        <v>118</v>
      </c>
      <c r="B68" s="4" t="s">
        <v>119</v>
      </c>
      <c r="C68" s="5">
        <f>C71+C91</f>
        <v>0</v>
      </c>
      <c r="D68" s="5">
        <f>D71+D91</f>
        <v>489945000</v>
      </c>
      <c r="E68" s="5">
        <f aca="true" t="shared" si="53" ref="E68:J68">E71+E91</f>
        <v>0</v>
      </c>
      <c r="F68" s="5">
        <f>F71+F91</f>
        <v>489945000</v>
      </c>
      <c r="G68" s="5">
        <f t="shared" si="53"/>
        <v>490006000</v>
      </c>
      <c r="H68" s="5">
        <f t="shared" si="53"/>
        <v>515370000</v>
      </c>
      <c r="I68" s="5">
        <f t="shared" si="53"/>
        <v>529289000</v>
      </c>
      <c r="J68" s="5">
        <f t="shared" si="53"/>
        <v>542520000</v>
      </c>
    </row>
    <row r="69" spans="1:10" ht="14.25">
      <c r="A69" s="7" t="s">
        <v>371</v>
      </c>
      <c r="B69" s="20">
        <v>6510</v>
      </c>
      <c r="C69" s="5">
        <f>C70</f>
        <v>0</v>
      </c>
      <c r="D69" s="5">
        <f aca="true" t="shared" si="54" ref="D69:J69">D70</f>
        <v>0</v>
      </c>
      <c r="E69" s="5">
        <f t="shared" si="54"/>
        <v>0</v>
      </c>
      <c r="F69" s="5">
        <f t="shared" si="54"/>
        <v>0</v>
      </c>
      <c r="G69" s="5">
        <f t="shared" si="54"/>
        <v>0</v>
      </c>
      <c r="H69" s="5">
        <f t="shared" si="54"/>
        <v>0</v>
      </c>
      <c r="I69" s="5">
        <f t="shared" si="54"/>
        <v>0</v>
      </c>
      <c r="J69" s="5">
        <f t="shared" si="54"/>
        <v>0</v>
      </c>
    </row>
    <row r="70" spans="1:10" ht="27">
      <c r="A70" s="7" t="s">
        <v>80</v>
      </c>
      <c r="B70" s="20">
        <v>20</v>
      </c>
      <c r="C70" s="5">
        <f>C144</f>
        <v>0</v>
      </c>
      <c r="D70" s="5">
        <f>D144</f>
        <v>0</v>
      </c>
      <c r="E70" s="5">
        <f aca="true" t="shared" si="55" ref="E70:J70">E144</f>
        <v>0</v>
      </c>
      <c r="F70" s="5">
        <f>F144</f>
        <v>0</v>
      </c>
      <c r="G70" s="5">
        <f t="shared" si="55"/>
        <v>0</v>
      </c>
      <c r="H70" s="5">
        <f t="shared" si="55"/>
        <v>0</v>
      </c>
      <c r="I70" s="5">
        <f t="shared" si="55"/>
        <v>0</v>
      </c>
      <c r="J70" s="5">
        <f t="shared" si="55"/>
        <v>0</v>
      </c>
    </row>
    <row r="71" spans="1:10" ht="14.25">
      <c r="A71" s="7" t="s">
        <v>120</v>
      </c>
      <c r="B71" s="4" t="s">
        <v>121</v>
      </c>
      <c r="C71" s="5">
        <f>C72+C73+C77+C74</f>
        <v>0</v>
      </c>
      <c r="D71" s="5">
        <f>D72+D73+D77+D74</f>
        <v>449691000</v>
      </c>
      <c r="E71" s="5">
        <f aca="true" t="shared" si="56" ref="E71:J71">E72+E73+E77+E74</f>
        <v>0</v>
      </c>
      <c r="F71" s="5">
        <f>F72+F73+F77+F74</f>
        <v>449691000</v>
      </c>
      <c r="G71" s="5">
        <f t="shared" si="56"/>
        <v>449752000</v>
      </c>
      <c r="H71" s="5">
        <f t="shared" si="56"/>
        <v>492003000</v>
      </c>
      <c r="I71" s="5">
        <f t="shared" si="56"/>
        <v>505291000</v>
      </c>
      <c r="J71" s="5">
        <f t="shared" si="56"/>
        <v>517921000</v>
      </c>
    </row>
    <row r="72" spans="1:10" ht="14.25">
      <c r="A72" s="7" t="s">
        <v>78</v>
      </c>
      <c r="B72" s="4" t="s">
        <v>79</v>
      </c>
      <c r="C72" s="5">
        <f aca="true" t="shared" si="57" ref="C72:E73">C146</f>
        <v>0</v>
      </c>
      <c r="D72" s="5">
        <f>D146</f>
        <v>282772000</v>
      </c>
      <c r="E72" s="5">
        <f t="shared" si="57"/>
        <v>0</v>
      </c>
      <c r="F72" s="5">
        <f>F146</f>
        <v>282772000</v>
      </c>
      <c r="G72" s="5">
        <f aca="true" t="shared" si="58" ref="G72:J73">G146</f>
        <v>282772000</v>
      </c>
      <c r="H72" s="5">
        <f t="shared" si="58"/>
        <v>338502000</v>
      </c>
      <c r="I72" s="5">
        <f t="shared" si="58"/>
        <v>347643000</v>
      </c>
      <c r="J72" s="5">
        <f t="shared" si="58"/>
        <v>356332000</v>
      </c>
    </row>
    <row r="73" spans="1:10" ht="27">
      <c r="A73" s="7" t="s">
        <v>80</v>
      </c>
      <c r="B73" s="4" t="s">
        <v>81</v>
      </c>
      <c r="C73" s="5">
        <f t="shared" si="57"/>
        <v>0</v>
      </c>
      <c r="D73" s="5">
        <f>D147</f>
        <v>106197000</v>
      </c>
      <c r="E73" s="5">
        <f t="shared" si="57"/>
        <v>0</v>
      </c>
      <c r="F73" s="5">
        <f>F147</f>
        <v>106197000</v>
      </c>
      <c r="G73" s="5">
        <f t="shared" si="58"/>
        <v>106197000</v>
      </c>
      <c r="H73" s="5">
        <f t="shared" si="58"/>
        <v>117720000</v>
      </c>
      <c r="I73" s="5">
        <f t="shared" si="58"/>
        <v>120900000</v>
      </c>
      <c r="J73" s="5">
        <f t="shared" si="58"/>
        <v>123922000</v>
      </c>
    </row>
    <row r="74" spans="1:10" ht="27">
      <c r="A74" s="7" t="s">
        <v>82</v>
      </c>
      <c r="B74" s="4" t="s">
        <v>83</v>
      </c>
      <c r="C74" s="5">
        <f>C75+C76</f>
        <v>0</v>
      </c>
      <c r="D74" s="5">
        <f>D75+D76</f>
        <v>1999000</v>
      </c>
      <c r="E74" s="5">
        <f aca="true" t="shared" si="59" ref="E74:J74">E75+E76</f>
        <v>0</v>
      </c>
      <c r="F74" s="5">
        <f>F75+F76</f>
        <v>1999000</v>
      </c>
      <c r="G74" s="5">
        <f t="shared" si="59"/>
        <v>1999000</v>
      </c>
      <c r="H74" s="5">
        <f t="shared" si="59"/>
        <v>2390000</v>
      </c>
      <c r="I74" s="5">
        <f t="shared" si="59"/>
        <v>2455000</v>
      </c>
      <c r="J74" s="5">
        <f t="shared" si="59"/>
        <v>2516000</v>
      </c>
    </row>
    <row r="75" spans="1:10" ht="14.25">
      <c r="A75" s="7" t="s">
        <v>84</v>
      </c>
      <c r="B75" s="4" t="s">
        <v>85</v>
      </c>
      <c r="C75" s="5">
        <f aca="true" t="shared" si="60" ref="C75:E76">C149</f>
        <v>0</v>
      </c>
      <c r="D75" s="5">
        <f>D149</f>
        <v>0</v>
      </c>
      <c r="E75" s="5">
        <f t="shared" si="60"/>
        <v>0</v>
      </c>
      <c r="F75" s="5">
        <f>F149</f>
        <v>0</v>
      </c>
      <c r="G75" s="5">
        <f aca="true" t="shared" si="61" ref="G75:J76">G149</f>
        <v>0</v>
      </c>
      <c r="H75" s="5">
        <f t="shared" si="61"/>
        <v>0</v>
      </c>
      <c r="I75" s="5">
        <f t="shared" si="61"/>
        <v>0</v>
      </c>
      <c r="J75" s="5">
        <f t="shared" si="61"/>
        <v>0</v>
      </c>
    </row>
    <row r="76" spans="1:10" ht="14.25">
      <c r="A76" s="7" t="s">
        <v>86</v>
      </c>
      <c r="B76" s="4" t="s">
        <v>87</v>
      </c>
      <c r="C76" s="5">
        <f t="shared" si="60"/>
        <v>0</v>
      </c>
      <c r="D76" s="5">
        <f>D150</f>
        <v>1999000</v>
      </c>
      <c r="E76" s="5">
        <f t="shared" si="60"/>
        <v>0</v>
      </c>
      <c r="F76" s="5">
        <f>F150</f>
        <v>1999000</v>
      </c>
      <c r="G76" s="5">
        <f t="shared" si="61"/>
        <v>1999000</v>
      </c>
      <c r="H76" s="5">
        <f t="shared" si="61"/>
        <v>2390000</v>
      </c>
      <c r="I76" s="5">
        <f t="shared" si="61"/>
        <v>2455000</v>
      </c>
      <c r="J76" s="5">
        <f t="shared" si="61"/>
        <v>2516000</v>
      </c>
    </row>
    <row r="77" spans="1:10" ht="14.25">
      <c r="A77" s="7" t="s">
        <v>88</v>
      </c>
      <c r="B77" s="4" t="s">
        <v>89</v>
      </c>
      <c r="C77" s="5">
        <f>C78+C83</f>
        <v>0</v>
      </c>
      <c r="D77" s="5">
        <f>D78+D83</f>
        <v>58723000</v>
      </c>
      <c r="E77" s="5">
        <f aca="true" t="shared" si="62" ref="E77:J77">E78+E83</f>
        <v>0</v>
      </c>
      <c r="F77" s="5">
        <f>F78+F83</f>
        <v>58723000</v>
      </c>
      <c r="G77" s="5">
        <f t="shared" si="62"/>
        <v>58784000</v>
      </c>
      <c r="H77" s="5">
        <f t="shared" si="62"/>
        <v>33391000</v>
      </c>
      <c r="I77" s="5">
        <f t="shared" si="62"/>
        <v>34293000</v>
      </c>
      <c r="J77" s="5">
        <f t="shared" si="62"/>
        <v>35151000</v>
      </c>
    </row>
    <row r="78" spans="1:10" ht="27">
      <c r="A78" s="7" t="s">
        <v>90</v>
      </c>
      <c r="B78" s="4" t="s">
        <v>91</v>
      </c>
      <c r="C78" s="5">
        <f>C79</f>
        <v>0</v>
      </c>
      <c r="D78" s="5">
        <f aca="true" t="shared" si="63" ref="D78:J78">D79</f>
        <v>44016000</v>
      </c>
      <c r="E78" s="5">
        <f t="shared" si="63"/>
        <v>0</v>
      </c>
      <c r="F78" s="5">
        <f t="shared" si="63"/>
        <v>44016000</v>
      </c>
      <c r="G78" s="5">
        <f t="shared" si="63"/>
        <v>44077000</v>
      </c>
      <c r="H78" s="5">
        <f t="shared" si="63"/>
        <v>21574000</v>
      </c>
      <c r="I78" s="5">
        <f t="shared" si="63"/>
        <v>22157000</v>
      </c>
      <c r="J78" s="5">
        <f t="shared" si="63"/>
        <v>22711000</v>
      </c>
    </row>
    <row r="79" spans="1:10" ht="14.25">
      <c r="A79" s="7" t="s">
        <v>92</v>
      </c>
      <c r="B79" s="4" t="s">
        <v>93</v>
      </c>
      <c r="C79" s="5">
        <f>C80+C81</f>
        <v>0</v>
      </c>
      <c r="D79" s="5">
        <f>D80+D81</f>
        <v>44016000</v>
      </c>
      <c r="E79" s="5">
        <f>E80+E81</f>
        <v>0</v>
      </c>
      <c r="F79" s="5">
        <f>F80+F81</f>
        <v>44016000</v>
      </c>
      <c r="G79" s="5">
        <f>G80+G81+G82</f>
        <v>44077000</v>
      </c>
      <c r="H79" s="5">
        <f>H80+H81+H82</f>
        <v>21574000</v>
      </c>
      <c r="I79" s="5">
        <f>I80+I81+I82</f>
        <v>22157000</v>
      </c>
      <c r="J79" s="5">
        <f>J80+J81+J82</f>
        <v>22711000</v>
      </c>
    </row>
    <row r="80" spans="1:10" ht="14.25">
      <c r="A80" s="7" t="s">
        <v>94</v>
      </c>
      <c r="B80" s="4" t="s">
        <v>95</v>
      </c>
      <c r="C80" s="5">
        <f aca="true" t="shared" si="64" ref="C80:E81">C197</f>
        <v>0</v>
      </c>
      <c r="D80" s="5">
        <f>D197</f>
        <v>3398000</v>
      </c>
      <c r="E80" s="5">
        <f t="shared" si="64"/>
        <v>0</v>
      </c>
      <c r="F80" s="5">
        <f>F197</f>
        <v>3398000</v>
      </c>
      <c r="G80" s="5">
        <f aca="true" t="shared" si="65" ref="G80:J81">G197</f>
        <v>3398000</v>
      </c>
      <c r="H80" s="5">
        <f t="shared" si="65"/>
        <v>1005000</v>
      </c>
      <c r="I80" s="5">
        <f t="shared" si="65"/>
        <v>1032000</v>
      </c>
      <c r="J80" s="5">
        <f t="shared" si="65"/>
        <v>1058000</v>
      </c>
    </row>
    <row r="81" spans="1:10" ht="14.25">
      <c r="A81" s="7" t="s">
        <v>96</v>
      </c>
      <c r="B81" s="4" t="s">
        <v>97</v>
      </c>
      <c r="C81" s="5">
        <f t="shared" si="64"/>
        <v>0</v>
      </c>
      <c r="D81" s="5">
        <f>D198</f>
        <v>40618000</v>
      </c>
      <c r="E81" s="5">
        <f t="shared" si="64"/>
        <v>0</v>
      </c>
      <c r="F81" s="5">
        <f>F198</f>
        <v>40618000</v>
      </c>
      <c r="G81" s="5">
        <f t="shared" si="65"/>
        <v>40618000</v>
      </c>
      <c r="H81" s="5">
        <f t="shared" si="65"/>
        <v>20569000</v>
      </c>
      <c r="I81" s="5">
        <f t="shared" si="65"/>
        <v>21125000</v>
      </c>
      <c r="J81" s="5">
        <f t="shared" si="65"/>
        <v>21653000</v>
      </c>
    </row>
    <row r="82" spans="1:14" ht="14.25">
      <c r="A82" s="7" t="s">
        <v>295</v>
      </c>
      <c r="B82" s="4" t="s">
        <v>297</v>
      </c>
      <c r="C82" s="5"/>
      <c r="D82" s="5"/>
      <c r="E82" s="5"/>
      <c r="F82" s="5"/>
      <c r="G82" s="5">
        <f>G199</f>
        <v>61000</v>
      </c>
      <c r="H82" s="5"/>
      <c r="I82" s="5"/>
      <c r="J82" s="5"/>
      <c r="L82" s="23"/>
      <c r="M82" s="23"/>
      <c r="N82" s="9"/>
    </row>
    <row r="83" spans="1:10" ht="14.25">
      <c r="A83" s="7" t="s">
        <v>98</v>
      </c>
      <c r="B83" s="4" t="s">
        <v>99</v>
      </c>
      <c r="C83" s="5">
        <f>C84</f>
        <v>0</v>
      </c>
      <c r="D83" s="5">
        <f aca="true" t="shared" si="66" ref="D83:J83">D84</f>
        <v>14707000</v>
      </c>
      <c r="E83" s="5">
        <f t="shared" si="66"/>
        <v>0</v>
      </c>
      <c r="F83" s="5">
        <f t="shared" si="66"/>
        <v>14707000</v>
      </c>
      <c r="G83" s="5">
        <f t="shared" si="66"/>
        <v>14707000</v>
      </c>
      <c r="H83" s="5">
        <f t="shared" si="66"/>
        <v>11817000</v>
      </c>
      <c r="I83" s="5">
        <f t="shared" si="66"/>
        <v>12136000</v>
      </c>
      <c r="J83" s="5">
        <f t="shared" si="66"/>
        <v>12440000</v>
      </c>
    </row>
    <row r="84" spans="1:10" ht="14.25">
      <c r="A84" s="7" t="s">
        <v>100</v>
      </c>
      <c r="B84" s="4" t="s">
        <v>101</v>
      </c>
      <c r="C84" s="5">
        <f>C85+C90</f>
        <v>0</v>
      </c>
      <c r="D84" s="5">
        <f>D85+D90</f>
        <v>14707000</v>
      </c>
      <c r="E84" s="5">
        <f aca="true" t="shared" si="67" ref="E84:J84">E85+E90</f>
        <v>0</v>
      </c>
      <c r="F84" s="5">
        <f>F85+F90</f>
        <v>14707000</v>
      </c>
      <c r="G84" s="5">
        <f t="shared" si="67"/>
        <v>14707000</v>
      </c>
      <c r="H84" s="5">
        <f t="shared" si="67"/>
        <v>11817000</v>
      </c>
      <c r="I84" s="5">
        <f t="shared" si="67"/>
        <v>12136000</v>
      </c>
      <c r="J84" s="5">
        <f t="shared" si="67"/>
        <v>12440000</v>
      </c>
    </row>
    <row r="85" spans="1:10" ht="14.25">
      <c r="A85" s="7" t="s">
        <v>102</v>
      </c>
      <c r="B85" s="4" t="s">
        <v>103</v>
      </c>
      <c r="C85" s="5">
        <f>C86+C87+C89+C88</f>
        <v>0</v>
      </c>
      <c r="D85" s="5">
        <f>D86+D87+D89+D88</f>
        <v>10843000</v>
      </c>
      <c r="E85" s="5">
        <f aca="true" t="shared" si="68" ref="E85:J85">E86+E87+E89+E88</f>
        <v>0</v>
      </c>
      <c r="F85" s="5">
        <f>F86+F87+F89+F88</f>
        <v>10843000</v>
      </c>
      <c r="G85" s="5">
        <f t="shared" si="68"/>
        <v>10843000</v>
      </c>
      <c r="H85" s="5">
        <f t="shared" si="68"/>
        <v>10756000</v>
      </c>
      <c r="I85" s="5">
        <f t="shared" si="68"/>
        <v>11046000</v>
      </c>
      <c r="J85" s="5">
        <f t="shared" si="68"/>
        <v>11323000</v>
      </c>
    </row>
    <row r="86" spans="1:10" ht="14.25">
      <c r="A86" s="7" t="s">
        <v>104</v>
      </c>
      <c r="B86" s="4" t="s">
        <v>105</v>
      </c>
      <c r="C86" s="5">
        <f aca="true" t="shared" si="69" ref="C86:E90">C203</f>
        <v>0</v>
      </c>
      <c r="D86" s="5">
        <f>D203</f>
        <v>1078000</v>
      </c>
      <c r="E86" s="5">
        <f t="shared" si="69"/>
        <v>0</v>
      </c>
      <c r="F86" s="5">
        <f>F203</f>
        <v>1078000</v>
      </c>
      <c r="G86" s="5">
        <f aca="true" t="shared" si="70" ref="G86:J90">G203</f>
        <v>1078000</v>
      </c>
      <c r="H86" s="5">
        <f t="shared" si="70"/>
        <v>2611000</v>
      </c>
      <c r="I86" s="5">
        <f t="shared" si="70"/>
        <v>2682000</v>
      </c>
      <c r="J86" s="5">
        <f t="shared" si="70"/>
        <v>2749000</v>
      </c>
    </row>
    <row r="87" spans="1:10" ht="14.25">
      <c r="A87" s="7" t="s">
        <v>106</v>
      </c>
      <c r="B87" s="4" t="s">
        <v>107</v>
      </c>
      <c r="C87" s="5">
        <f t="shared" si="69"/>
        <v>0</v>
      </c>
      <c r="D87" s="5">
        <f>D204</f>
        <v>7396000</v>
      </c>
      <c r="E87" s="5">
        <f t="shared" si="69"/>
        <v>0</v>
      </c>
      <c r="F87" s="5">
        <f>F204</f>
        <v>7396000</v>
      </c>
      <c r="G87" s="5">
        <f t="shared" si="70"/>
        <v>7396000</v>
      </c>
      <c r="H87" s="5">
        <f t="shared" si="70"/>
        <v>6081000</v>
      </c>
      <c r="I87" s="5">
        <f t="shared" si="70"/>
        <v>6245000</v>
      </c>
      <c r="J87" s="5">
        <f t="shared" si="70"/>
        <v>6401000</v>
      </c>
    </row>
    <row r="88" spans="1:10" ht="14.25">
      <c r="A88" s="7" t="s">
        <v>108</v>
      </c>
      <c r="B88" s="4" t="s">
        <v>109</v>
      </c>
      <c r="C88" s="5">
        <f t="shared" si="69"/>
        <v>0</v>
      </c>
      <c r="D88" s="5">
        <f>D205</f>
        <v>220000</v>
      </c>
      <c r="E88" s="5">
        <f t="shared" si="69"/>
        <v>0</v>
      </c>
      <c r="F88" s="5">
        <f>F205</f>
        <v>220000</v>
      </c>
      <c r="G88" s="5">
        <f t="shared" si="70"/>
        <v>220000</v>
      </c>
      <c r="H88" s="5">
        <f t="shared" si="70"/>
        <v>718000</v>
      </c>
      <c r="I88" s="5">
        <f t="shared" si="70"/>
        <v>737000</v>
      </c>
      <c r="J88" s="5">
        <f t="shared" si="70"/>
        <v>756000</v>
      </c>
    </row>
    <row r="89" spans="1:10" ht="14.25">
      <c r="A89" s="7" t="s">
        <v>110</v>
      </c>
      <c r="B89" s="4" t="s">
        <v>111</v>
      </c>
      <c r="C89" s="5">
        <f t="shared" si="69"/>
        <v>0</v>
      </c>
      <c r="D89" s="5">
        <f>D206</f>
        <v>2149000</v>
      </c>
      <c r="E89" s="5">
        <f t="shared" si="69"/>
        <v>0</v>
      </c>
      <c r="F89" s="5">
        <f>F206</f>
        <v>2149000</v>
      </c>
      <c r="G89" s="5">
        <f t="shared" si="70"/>
        <v>2149000</v>
      </c>
      <c r="H89" s="5">
        <f t="shared" si="70"/>
        <v>1346000</v>
      </c>
      <c r="I89" s="5">
        <f t="shared" si="70"/>
        <v>1382000</v>
      </c>
      <c r="J89" s="5">
        <f t="shared" si="70"/>
        <v>1417000</v>
      </c>
    </row>
    <row r="90" spans="1:10" ht="14.25">
      <c r="A90" s="7" t="s">
        <v>112</v>
      </c>
      <c r="B90" s="4" t="s">
        <v>113</v>
      </c>
      <c r="C90" s="5">
        <f t="shared" si="69"/>
        <v>0</v>
      </c>
      <c r="D90" s="5">
        <f>D207</f>
        <v>3864000</v>
      </c>
      <c r="E90" s="5">
        <f t="shared" si="69"/>
        <v>0</v>
      </c>
      <c r="F90" s="5">
        <f>F207</f>
        <v>3864000</v>
      </c>
      <c r="G90" s="5">
        <f t="shared" si="70"/>
        <v>3864000</v>
      </c>
      <c r="H90" s="5">
        <f t="shared" si="70"/>
        <v>1061000</v>
      </c>
      <c r="I90" s="5">
        <f t="shared" si="70"/>
        <v>1090000</v>
      </c>
      <c r="J90" s="5">
        <f t="shared" si="70"/>
        <v>1117000</v>
      </c>
    </row>
    <row r="91" spans="1:10" ht="14.25">
      <c r="A91" s="7" t="s">
        <v>122</v>
      </c>
      <c r="B91" s="4" t="s">
        <v>123</v>
      </c>
      <c r="C91" s="5">
        <f>C92+C93+C94+C96</f>
        <v>0</v>
      </c>
      <c r="D91" s="5">
        <f>D92+D93+D94+D96</f>
        <v>40254000</v>
      </c>
      <c r="E91" s="5">
        <f aca="true" t="shared" si="71" ref="E91:J91">E92+E93+E94+E96</f>
        <v>0</v>
      </c>
      <c r="F91" s="5">
        <f>F92+F93+F94+F96</f>
        <v>40254000</v>
      </c>
      <c r="G91" s="5">
        <f t="shared" si="71"/>
        <v>40254000</v>
      </c>
      <c r="H91" s="5">
        <f t="shared" si="71"/>
        <v>23367000</v>
      </c>
      <c r="I91" s="5">
        <f t="shared" si="71"/>
        <v>23998000</v>
      </c>
      <c r="J91" s="5">
        <f t="shared" si="71"/>
        <v>24599000</v>
      </c>
    </row>
    <row r="92" spans="1:10" ht="14.25">
      <c r="A92" s="7" t="s">
        <v>78</v>
      </c>
      <c r="B92" s="4" t="s">
        <v>79</v>
      </c>
      <c r="C92" s="5">
        <f aca="true" t="shared" si="72" ref="C92:E93">C152</f>
        <v>0</v>
      </c>
      <c r="D92" s="5">
        <f>D152</f>
        <v>32389000</v>
      </c>
      <c r="E92" s="5">
        <f t="shared" si="72"/>
        <v>0</v>
      </c>
      <c r="F92" s="5">
        <f>F152</f>
        <v>32389000</v>
      </c>
      <c r="G92" s="5">
        <f aca="true" t="shared" si="73" ref="G92:J93">G152</f>
        <v>32389000</v>
      </c>
      <c r="H92" s="5">
        <f t="shared" si="73"/>
        <v>17415000</v>
      </c>
      <c r="I92" s="5">
        <f t="shared" si="73"/>
        <v>17886000</v>
      </c>
      <c r="J92" s="5">
        <f t="shared" si="73"/>
        <v>18332000</v>
      </c>
    </row>
    <row r="93" spans="1:10" ht="27">
      <c r="A93" s="7" t="s">
        <v>80</v>
      </c>
      <c r="B93" s="4" t="s">
        <v>81</v>
      </c>
      <c r="C93" s="5">
        <f t="shared" si="72"/>
        <v>0</v>
      </c>
      <c r="D93" s="5">
        <f>D153</f>
        <v>5409000</v>
      </c>
      <c r="E93" s="5">
        <f t="shared" si="72"/>
        <v>0</v>
      </c>
      <c r="F93" s="5">
        <f>F153</f>
        <v>5409000</v>
      </c>
      <c r="G93" s="5">
        <f t="shared" si="73"/>
        <v>5409000</v>
      </c>
      <c r="H93" s="5">
        <f t="shared" si="73"/>
        <v>4042000</v>
      </c>
      <c r="I93" s="5">
        <f t="shared" si="73"/>
        <v>4150000</v>
      </c>
      <c r="J93" s="5">
        <f t="shared" si="73"/>
        <v>4256000</v>
      </c>
    </row>
    <row r="94" spans="1:10" ht="27">
      <c r="A94" s="7" t="s">
        <v>82</v>
      </c>
      <c r="B94" s="4" t="s">
        <v>83</v>
      </c>
      <c r="C94" s="5">
        <f>C95</f>
        <v>0</v>
      </c>
      <c r="D94" s="5">
        <f aca="true" t="shared" si="74" ref="D94:J94">D95</f>
        <v>352000</v>
      </c>
      <c r="E94" s="5">
        <f t="shared" si="74"/>
        <v>0</v>
      </c>
      <c r="F94" s="5">
        <f t="shared" si="74"/>
        <v>352000</v>
      </c>
      <c r="G94" s="5">
        <f t="shared" si="74"/>
        <v>352000</v>
      </c>
      <c r="H94" s="5">
        <f t="shared" si="74"/>
        <v>179000</v>
      </c>
      <c r="I94" s="5">
        <f t="shared" si="74"/>
        <v>184000</v>
      </c>
      <c r="J94" s="5">
        <f t="shared" si="74"/>
        <v>189000</v>
      </c>
    </row>
    <row r="95" spans="1:10" ht="14.25">
      <c r="A95" s="7" t="s">
        <v>86</v>
      </c>
      <c r="B95" s="4" t="s">
        <v>87</v>
      </c>
      <c r="C95" s="5">
        <f>C155</f>
        <v>0</v>
      </c>
      <c r="D95" s="5">
        <f>D155</f>
        <v>352000</v>
      </c>
      <c r="E95" s="5">
        <f aca="true" t="shared" si="75" ref="E95:J95">E155</f>
        <v>0</v>
      </c>
      <c r="F95" s="5">
        <f>F155</f>
        <v>352000</v>
      </c>
      <c r="G95" s="5">
        <f t="shared" si="75"/>
        <v>352000</v>
      </c>
      <c r="H95" s="5">
        <f t="shared" si="75"/>
        <v>179000</v>
      </c>
      <c r="I95" s="5">
        <f t="shared" si="75"/>
        <v>184000</v>
      </c>
      <c r="J95" s="5">
        <f t="shared" si="75"/>
        <v>189000</v>
      </c>
    </row>
    <row r="96" spans="1:10" ht="14.25">
      <c r="A96" s="7" t="s">
        <v>88</v>
      </c>
      <c r="B96" s="4" t="s">
        <v>89</v>
      </c>
      <c r="C96" s="5">
        <f aca="true" t="shared" si="76" ref="C96:J99">C97</f>
        <v>0</v>
      </c>
      <c r="D96" s="5">
        <f t="shared" si="76"/>
        <v>2104000</v>
      </c>
      <c r="E96" s="5">
        <f t="shared" si="76"/>
        <v>0</v>
      </c>
      <c r="F96" s="5">
        <f t="shared" si="76"/>
        <v>2104000</v>
      </c>
      <c r="G96" s="5">
        <f t="shared" si="76"/>
        <v>2104000</v>
      </c>
      <c r="H96" s="5">
        <f t="shared" si="76"/>
        <v>1731000</v>
      </c>
      <c r="I96" s="5">
        <f t="shared" si="76"/>
        <v>1778000</v>
      </c>
      <c r="J96" s="5">
        <f t="shared" si="76"/>
        <v>1822000</v>
      </c>
    </row>
    <row r="97" spans="1:10" ht="14.25">
      <c r="A97" s="7" t="s">
        <v>98</v>
      </c>
      <c r="B97" s="4" t="s">
        <v>99</v>
      </c>
      <c r="C97" s="5">
        <f t="shared" si="76"/>
        <v>0</v>
      </c>
      <c r="D97" s="5">
        <f t="shared" si="76"/>
        <v>2104000</v>
      </c>
      <c r="E97" s="5">
        <f t="shared" si="76"/>
        <v>0</v>
      </c>
      <c r="F97" s="5">
        <f t="shared" si="76"/>
        <v>2104000</v>
      </c>
      <c r="G97" s="5">
        <f t="shared" si="76"/>
        <v>2104000</v>
      </c>
      <c r="H97" s="5">
        <f t="shared" si="76"/>
        <v>1731000</v>
      </c>
      <c r="I97" s="5">
        <f t="shared" si="76"/>
        <v>1778000</v>
      </c>
      <c r="J97" s="5">
        <f t="shared" si="76"/>
        <v>1822000</v>
      </c>
    </row>
    <row r="98" spans="1:10" ht="14.25">
      <c r="A98" s="7" t="s">
        <v>100</v>
      </c>
      <c r="B98" s="4" t="s">
        <v>101</v>
      </c>
      <c r="C98" s="5">
        <f t="shared" si="76"/>
        <v>0</v>
      </c>
      <c r="D98" s="5">
        <f t="shared" si="76"/>
        <v>2104000</v>
      </c>
      <c r="E98" s="5">
        <f t="shared" si="76"/>
        <v>0</v>
      </c>
      <c r="F98" s="5">
        <f t="shared" si="76"/>
        <v>2104000</v>
      </c>
      <c r="G98" s="5">
        <f t="shared" si="76"/>
        <v>2104000</v>
      </c>
      <c r="H98" s="5">
        <f t="shared" si="76"/>
        <v>1731000</v>
      </c>
      <c r="I98" s="5">
        <f t="shared" si="76"/>
        <v>1778000</v>
      </c>
      <c r="J98" s="5">
        <f t="shared" si="76"/>
        <v>1822000</v>
      </c>
    </row>
    <row r="99" spans="1:10" ht="14.25">
      <c r="A99" s="7" t="s">
        <v>102</v>
      </c>
      <c r="B99" s="4" t="s">
        <v>103</v>
      </c>
      <c r="C99" s="5">
        <f t="shared" si="76"/>
        <v>0</v>
      </c>
      <c r="D99" s="5">
        <f t="shared" si="76"/>
        <v>2104000</v>
      </c>
      <c r="E99" s="5">
        <f t="shared" si="76"/>
        <v>0</v>
      </c>
      <c r="F99" s="5">
        <f t="shared" si="76"/>
        <v>2104000</v>
      </c>
      <c r="G99" s="5">
        <f t="shared" si="76"/>
        <v>2104000</v>
      </c>
      <c r="H99" s="5">
        <f t="shared" si="76"/>
        <v>1731000</v>
      </c>
      <c r="I99" s="5">
        <f t="shared" si="76"/>
        <v>1778000</v>
      </c>
      <c r="J99" s="5">
        <f t="shared" si="76"/>
        <v>1822000</v>
      </c>
    </row>
    <row r="100" spans="1:10" ht="14.25">
      <c r="A100" s="7" t="s">
        <v>110</v>
      </c>
      <c r="B100" s="4" t="s">
        <v>111</v>
      </c>
      <c r="C100" s="5">
        <f>C213</f>
        <v>0</v>
      </c>
      <c r="D100" s="5">
        <f>D213</f>
        <v>2104000</v>
      </c>
      <c r="E100" s="5">
        <f aca="true" t="shared" si="77" ref="E100:J100">E213</f>
        <v>0</v>
      </c>
      <c r="F100" s="5">
        <f>F213</f>
        <v>2104000</v>
      </c>
      <c r="G100" s="5">
        <f t="shared" si="77"/>
        <v>2104000</v>
      </c>
      <c r="H100" s="5">
        <f t="shared" si="77"/>
        <v>1731000</v>
      </c>
      <c r="I100" s="5">
        <f t="shared" si="77"/>
        <v>1778000</v>
      </c>
      <c r="J100" s="5">
        <f t="shared" si="77"/>
        <v>1822000</v>
      </c>
    </row>
    <row r="101" spans="1:10" ht="14.25">
      <c r="A101" s="7" t="s">
        <v>124</v>
      </c>
      <c r="B101" s="4" t="s">
        <v>4</v>
      </c>
      <c r="C101" s="5">
        <f>C102+C125</f>
        <v>0</v>
      </c>
      <c r="D101" s="5">
        <f>D102+D125</f>
        <v>439158000</v>
      </c>
      <c r="E101" s="5">
        <f aca="true" t="shared" si="78" ref="E101:J101">E102+E125</f>
        <v>0</v>
      </c>
      <c r="F101" s="5">
        <f>F102+F125</f>
        <v>439158000</v>
      </c>
      <c r="G101" s="5">
        <f t="shared" si="78"/>
        <v>439158000</v>
      </c>
      <c r="H101" s="5">
        <f t="shared" si="78"/>
        <v>490861000</v>
      </c>
      <c r="I101" s="5">
        <f t="shared" si="78"/>
        <v>504115000</v>
      </c>
      <c r="J101" s="5">
        <f t="shared" si="78"/>
        <v>516718000</v>
      </c>
    </row>
    <row r="102" spans="1:10" ht="14.25">
      <c r="A102" s="7" t="s">
        <v>5</v>
      </c>
      <c r="B102" s="4" t="s">
        <v>6</v>
      </c>
      <c r="C102" s="5">
        <f>C103</f>
        <v>0</v>
      </c>
      <c r="D102" s="5">
        <f aca="true" t="shared" si="79" ref="D102:J102">D103</f>
        <v>258197000</v>
      </c>
      <c r="E102" s="5">
        <f t="shared" si="79"/>
        <v>0</v>
      </c>
      <c r="F102" s="5">
        <f t="shared" si="79"/>
        <v>258197000</v>
      </c>
      <c r="G102" s="5">
        <f t="shared" si="79"/>
        <v>258197000</v>
      </c>
      <c r="H102" s="5">
        <f t="shared" si="79"/>
        <v>265359000</v>
      </c>
      <c r="I102" s="5">
        <f t="shared" si="79"/>
        <v>272524000</v>
      </c>
      <c r="J102" s="5">
        <f t="shared" si="79"/>
        <v>279338000</v>
      </c>
    </row>
    <row r="103" spans="1:10" ht="14.25">
      <c r="A103" s="7" t="s">
        <v>7</v>
      </c>
      <c r="B103" s="4" t="s">
        <v>8</v>
      </c>
      <c r="C103" s="5">
        <f>C104+C109</f>
        <v>0</v>
      </c>
      <c r="D103" s="5">
        <f>D104+D109</f>
        <v>258197000</v>
      </c>
      <c r="E103" s="5">
        <f aca="true" t="shared" si="80" ref="E103:J103">E104+E109</f>
        <v>0</v>
      </c>
      <c r="F103" s="5">
        <f>F104+F109</f>
        <v>258197000</v>
      </c>
      <c r="G103" s="5">
        <f t="shared" si="80"/>
        <v>258197000</v>
      </c>
      <c r="H103" s="5">
        <f t="shared" si="80"/>
        <v>265359000</v>
      </c>
      <c r="I103" s="5">
        <f t="shared" si="80"/>
        <v>272524000</v>
      </c>
      <c r="J103" s="5">
        <f t="shared" si="80"/>
        <v>279338000</v>
      </c>
    </row>
    <row r="104" spans="1:10" ht="14.25">
      <c r="A104" s="7" t="s">
        <v>9</v>
      </c>
      <c r="B104" s="4" t="s">
        <v>10</v>
      </c>
      <c r="C104" s="5">
        <f aca="true" t="shared" si="81" ref="C104:J106">C105</f>
        <v>0</v>
      </c>
      <c r="D104" s="5">
        <f t="shared" si="81"/>
        <v>0</v>
      </c>
      <c r="E104" s="5">
        <f t="shared" si="81"/>
        <v>0</v>
      </c>
      <c r="F104" s="5">
        <f t="shared" si="81"/>
        <v>0</v>
      </c>
      <c r="G104" s="5">
        <f t="shared" si="81"/>
        <v>0</v>
      </c>
      <c r="H104" s="5">
        <f t="shared" si="81"/>
        <v>0</v>
      </c>
      <c r="I104" s="5">
        <f t="shared" si="81"/>
        <v>0</v>
      </c>
      <c r="J104" s="5">
        <f t="shared" si="81"/>
        <v>0</v>
      </c>
    </row>
    <row r="105" spans="1:10" ht="14.25">
      <c r="A105" s="7" t="s">
        <v>11</v>
      </c>
      <c r="B105" s="4" t="s">
        <v>12</v>
      </c>
      <c r="C105" s="5">
        <f>C106+C108</f>
        <v>0</v>
      </c>
      <c r="D105" s="5">
        <f>D106+D108</f>
        <v>0</v>
      </c>
      <c r="E105" s="5">
        <f aca="true" t="shared" si="82" ref="E105:J105">E106+E108</f>
        <v>0</v>
      </c>
      <c r="F105" s="5">
        <f>F106+F108</f>
        <v>0</v>
      </c>
      <c r="G105" s="5">
        <f t="shared" si="82"/>
        <v>0</v>
      </c>
      <c r="H105" s="5">
        <f t="shared" si="82"/>
        <v>0</v>
      </c>
      <c r="I105" s="5">
        <f t="shared" si="82"/>
        <v>0</v>
      </c>
      <c r="J105" s="5">
        <f t="shared" si="82"/>
        <v>0</v>
      </c>
    </row>
    <row r="106" spans="1:10" ht="14.25">
      <c r="A106" s="7" t="s">
        <v>13</v>
      </c>
      <c r="B106" s="4" t="s">
        <v>14</v>
      </c>
      <c r="C106" s="5">
        <f t="shared" si="81"/>
        <v>0</v>
      </c>
      <c r="D106" s="5">
        <f t="shared" si="81"/>
        <v>0</v>
      </c>
      <c r="E106" s="5">
        <f t="shared" si="81"/>
        <v>0</v>
      </c>
      <c r="F106" s="5">
        <f t="shared" si="81"/>
        <v>0</v>
      </c>
      <c r="G106" s="5">
        <f t="shared" si="81"/>
        <v>0</v>
      </c>
      <c r="H106" s="5">
        <f t="shared" si="81"/>
        <v>0</v>
      </c>
      <c r="I106" s="5">
        <f t="shared" si="81"/>
        <v>0</v>
      </c>
      <c r="J106" s="5">
        <f t="shared" si="81"/>
        <v>0</v>
      </c>
    </row>
    <row r="107" spans="1:10" ht="14.25">
      <c r="A107" s="7" t="s">
        <v>15</v>
      </c>
      <c r="B107" s="4" t="s">
        <v>16</v>
      </c>
      <c r="C107" s="5"/>
      <c r="D107" s="5"/>
      <c r="E107" s="5"/>
      <c r="F107" s="5">
        <f>D107+E107</f>
        <v>0</v>
      </c>
      <c r="G107" s="5"/>
      <c r="H107" s="5"/>
      <c r="I107" s="5"/>
      <c r="J107" s="5"/>
    </row>
    <row r="108" spans="1:10" ht="14.25">
      <c r="A108" s="7" t="s">
        <v>421</v>
      </c>
      <c r="B108" s="4" t="s">
        <v>422</v>
      </c>
      <c r="C108" s="5"/>
      <c r="D108" s="5">
        <v>0</v>
      </c>
      <c r="E108" s="5"/>
      <c r="F108" s="5">
        <f>D108+E108</f>
        <v>0</v>
      </c>
      <c r="G108" s="5">
        <f>E108+F108</f>
        <v>0</v>
      </c>
      <c r="H108" s="5">
        <f>F108+G108</f>
        <v>0</v>
      </c>
      <c r="I108" s="5">
        <f>G108+H108</f>
        <v>0</v>
      </c>
      <c r="J108" s="5">
        <f>H108+I108</f>
        <v>0</v>
      </c>
    </row>
    <row r="109" spans="1:10" ht="14.25">
      <c r="A109" s="7" t="s">
        <v>17</v>
      </c>
      <c r="B109" s="4" t="s">
        <v>18</v>
      </c>
      <c r="C109" s="5">
        <f>C110+C121+C119</f>
        <v>0</v>
      </c>
      <c r="D109" s="5">
        <f>D110+D121+D119</f>
        <v>258197000</v>
      </c>
      <c r="E109" s="5">
        <f aca="true" t="shared" si="83" ref="E109:J109">E110+E121+E119</f>
        <v>0</v>
      </c>
      <c r="F109" s="5">
        <f>F110+F121+F119</f>
        <v>258197000</v>
      </c>
      <c r="G109" s="5">
        <f t="shared" si="83"/>
        <v>258197000</v>
      </c>
      <c r="H109" s="5">
        <f t="shared" si="83"/>
        <v>265359000</v>
      </c>
      <c r="I109" s="5">
        <f t="shared" si="83"/>
        <v>272524000</v>
      </c>
      <c r="J109" s="5">
        <f t="shared" si="83"/>
        <v>279338000</v>
      </c>
    </row>
    <row r="110" spans="1:10" ht="39.75">
      <c r="A110" s="7" t="s">
        <v>125</v>
      </c>
      <c r="B110" s="4" t="s">
        <v>20</v>
      </c>
      <c r="C110" s="5">
        <f>C111+C113+C114+C115+C116+C112</f>
        <v>0</v>
      </c>
      <c r="D110" s="5">
        <f>D111+D113+D114+D115+D116+D112</f>
        <v>262308000</v>
      </c>
      <c r="E110" s="5">
        <f aca="true" t="shared" si="84" ref="E110:J110">E111+E113+E114+E115+E116+E112</f>
        <v>0</v>
      </c>
      <c r="F110" s="5">
        <f>F111+F113+F114+F115+F116+F112</f>
        <v>262308000</v>
      </c>
      <c r="G110" s="5">
        <f t="shared" si="84"/>
        <v>262308000</v>
      </c>
      <c r="H110" s="5">
        <f t="shared" si="84"/>
        <v>265332000</v>
      </c>
      <c r="I110" s="5">
        <f t="shared" si="84"/>
        <v>272496000</v>
      </c>
      <c r="J110" s="5">
        <f t="shared" si="84"/>
        <v>279310000</v>
      </c>
    </row>
    <row r="111" spans="1:10" ht="14.25">
      <c r="A111" s="7" t="s">
        <v>21</v>
      </c>
      <c r="B111" s="4" t="s">
        <v>22</v>
      </c>
      <c r="C111" s="5"/>
      <c r="D111" s="5">
        <v>2137000</v>
      </c>
      <c r="E111" s="5"/>
      <c r="F111" s="5">
        <f aca="true" t="shared" si="85" ref="F111:F118">D111+E111</f>
        <v>2137000</v>
      </c>
      <c r="G111" s="5">
        <v>2137000</v>
      </c>
      <c r="H111" s="5">
        <v>2401000</v>
      </c>
      <c r="I111" s="5">
        <v>2466000</v>
      </c>
      <c r="J111" s="5">
        <v>2528000</v>
      </c>
    </row>
    <row r="112" spans="1:10" ht="14.25">
      <c r="A112" s="7" t="s">
        <v>372</v>
      </c>
      <c r="B112" s="4" t="s">
        <v>373</v>
      </c>
      <c r="C112" s="5"/>
      <c r="D112" s="5"/>
      <c r="E112" s="5"/>
      <c r="F112" s="5">
        <f t="shared" si="85"/>
        <v>0</v>
      </c>
      <c r="G112" s="5"/>
      <c r="H112" s="5"/>
      <c r="I112" s="5"/>
      <c r="J112" s="5"/>
    </row>
    <row r="113" spans="1:10" ht="14.25">
      <c r="A113" s="7" t="s">
        <v>23</v>
      </c>
      <c r="B113" s="4" t="s">
        <v>24</v>
      </c>
      <c r="C113" s="5"/>
      <c r="D113" s="5">
        <v>1000</v>
      </c>
      <c r="E113" s="5"/>
      <c r="F113" s="5">
        <f t="shared" si="85"/>
        <v>1000</v>
      </c>
      <c r="G113" s="5">
        <v>1000</v>
      </c>
      <c r="H113" s="5">
        <v>68000</v>
      </c>
      <c r="I113" s="5">
        <v>70000</v>
      </c>
      <c r="J113" s="5">
        <v>72000</v>
      </c>
    </row>
    <row r="114" spans="1:10" ht="14.25">
      <c r="A114" s="7" t="s">
        <v>25</v>
      </c>
      <c r="B114" s="4" t="s">
        <v>26</v>
      </c>
      <c r="C114" s="5"/>
      <c r="D114" s="5">
        <v>188218000</v>
      </c>
      <c r="E114" s="5"/>
      <c r="F114" s="5">
        <f t="shared" si="85"/>
        <v>188218000</v>
      </c>
      <c r="G114" s="5">
        <v>188218000</v>
      </c>
      <c r="H114" s="5">
        <v>182054000</v>
      </c>
      <c r="I114" s="5">
        <v>186968000</v>
      </c>
      <c r="J114" s="5">
        <v>191644000</v>
      </c>
    </row>
    <row r="115" spans="1:10" ht="27">
      <c r="A115" s="7" t="s">
        <v>27</v>
      </c>
      <c r="B115" s="4" t="s">
        <v>28</v>
      </c>
      <c r="C115" s="5"/>
      <c r="D115" s="5">
        <v>69902000</v>
      </c>
      <c r="E115" s="5"/>
      <c r="F115" s="5">
        <f t="shared" si="85"/>
        <v>69902000</v>
      </c>
      <c r="G115" s="5">
        <v>69902000</v>
      </c>
      <c r="H115" s="5">
        <f>78821000+16000</f>
        <v>78837000</v>
      </c>
      <c r="I115" s="5">
        <f>80949000+17000</f>
        <v>80966000</v>
      </c>
      <c r="J115" s="5">
        <v>82973000</v>
      </c>
    </row>
    <row r="116" spans="1:10" ht="14.25">
      <c r="A116" s="7" t="s">
        <v>29</v>
      </c>
      <c r="B116" s="4" t="s">
        <v>30</v>
      </c>
      <c r="C116" s="5"/>
      <c r="D116" s="5">
        <v>2050000</v>
      </c>
      <c r="E116" s="5"/>
      <c r="F116" s="5">
        <f t="shared" si="85"/>
        <v>2050000</v>
      </c>
      <c r="G116" s="5">
        <v>2050000</v>
      </c>
      <c r="H116" s="5">
        <v>1972000</v>
      </c>
      <c r="I116" s="5">
        <v>2026000</v>
      </c>
      <c r="J116" s="5">
        <f>2076000+17000</f>
        <v>2093000</v>
      </c>
    </row>
    <row r="117" spans="1:10" ht="14.25">
      <c r="A117" s="7" t="s">
        <v>404</v>
      </c>
      <c r="B117" s="4" t="s">
        <v>406</v>
      </c>
      <c r="C117" s="5"/>
      <c r="D117" s="5"/>
      <c r="E117" s="5"/>
      <c r="F117" s="5">
        <f t="shared" si="85"/>
        <v>0</v>
      </c>
      <c r="G117" s="5"/>
      <c r="H117" s="5"/>
      <c r="I117" s="5"/>
      <c r="J117" s="5"/>
    </row>
    <row r="118" spans="1:10" ht="14.25">
      <c r="A118" s="7" t="s">
        <v>405</v>
      </c>
      <c r="B118" s="4" t="s">
        <v>407</v>
      </c>
      <c r="C118" s="5"/>
      <c r="D118" s="5"/>
      <c r="E118" s="5"/>
      <c r="F118" s="5">
        <f t="shared" si="85"/>
        <v>0</v>
      </c>
      <c r="G118" s="5"/>
      <c r="H118" s="5"/>
      <c r="I118" s="5"/>
      <c r="J118" s="5"/>
    </row>
    <row r="119" spans="1:10" ht="14.25">
      <c r="A119" s="7" t="s">
        <v>394</v>
      </c>
      <c r="B119" s="4" t="s">
        <v>395</v>
      </c>
      <c r="C119" s="5">
        <f>C120</f>
        <v>0</v>
      </c>
      <c r="D119" s="5">
        <f aca="true" t="shared" si="86" ref="D119:J119">D120</f>
        <v>0</v>
      </c>
      <c r="E119" s="5">
        <f t="shared" si="86"/>
        <v>0</v>
      </c>
      <c r="F119" s="5">
        <f t="shared" si="86"/>
        <v>0</v>
      </c>
      <c r="G119" s="5">
        <f t="shared" si="86"/>
        <v>0</v>
      </c>
      <c r="H119" s="5">
        <f t="shared" si="86"/>
        <v>0</v>
      </c>
      <c r="I119" s="5">
        <f t="shared" si="86"/>
        <v>0</v>
      </c>
      <c r="J119" s="5">
        <f t="shared" si="86"/>
        <v>0</v>
      </c>
    </row>
    <row r="120" spans="1:10" ht="14.25">
      <c r="A120" s="7" t="s">
        <v>193</v>
      </c>
      <c r="B120" s="4" t="s">
        <v>396</v>
      </c>
      <c r="C120" s="5"/>
      <c r="D120" s="5"/>
      <c r="E120" s="5"/>
      <c r="F120" s="5">
        <f>D120+E120</f>
        <v>0</v>
      </c>
      <c r="G120" s="5"/>
      <c r="H120" s="5"/>
      <c r="I120" s="5"/>
      <c r="J120" s="5"/>
    </row>
    <row r="121" spans="1:10" ht="14.25">
      <c r="A121" s="7" t="s">
        <v>126</v>
      </c>
      <c r="B121" s="4" t="s">
        <v>32</v>
      </c>
      <c r="C121" s="5">
        <f>C122+C123+C124</f>
        <v>0</v>
      </c>
      <c r="D121" s="5">
        <f aca="true" t="shared" si="87" ref="D121:J121">D122+D123+D124</f>
        <v>-4111000</v>
      </c>
      <c r="E121" s="5">
        <f t="shared" si="87"/>
        <v>0</v>
      </c>
      <c r="F121" s="5">
        <f t="shared" si="87"/>
        <v>-4111000</v>
      </c>
      <c r="G121" s="5">
        <f t="shared" si="87"/>
        <v>-4111000</v>
      </c>
      <c r="H121" s="5">
        <f t="shared" si="87"/>
        <v>27000</v>
      </c>
      <c r="I121" s="5">
        <f t="shared" si="87"/>
        <v>28000</v>
      </c>
      <c r="J121" s="5">
        <f t="shared" si="87"/>
        <v>28000</v>
      </c>
    </row>
    <row r="122" spans="1:10" ht="14.25">
      <c r="A122" s="7" t="s">
        <v>33</v>
      </c>
      <c r="B122" s="4" t="s">
        <v>34</v>
      </c>
      <c r="C122" s="5"/>
      <c r="D122" s="5"/>
      <c r="E122" s="5"/>
      <c r="F122" s="5">
        <f>D122+E122</f>
        <v>0</v>
      </c>
      <c r="G122" s="5"/>
      <c r="H122" s="5"/>
      <c r="I122" s="5"/>
      <c r="J122" s="5"/>
    </row>
    <row r="123" spans="1:10" ht="27">
      <c r="A123" s="7" t="s">
        <v>127</v>
      </c>
      <c r="B123" s="4" t="s">
        <v>36</v>
      </c>
      <c r="C123" s="5"/>
      <c r="D123" s="5">
        <v>-4129000</v>
      </c>
      <c r="E123" s="5"/>
      <c r="F123" s="5">
        <f>D123+E123</f>
        <v>-4129000</v>
      </c>
      <c r="G123" s="5">
        <v>-4129000</v>
      </c>
      <c r="H123" s="5"/>
      <c r="I123" s="5"/>
      <c r="J123" s="5"/>
    </row>
    <row r="124" spans="1:10" ht="14.25">
      <c r="A124" s="7" t="s">
        <v>39</v>
      </c>
      <c r="B124" s="4" t="s">
        <v>40</v>
      </c>
      <c r="C124" s="5"/>
      <c r="D124" s="5">
        <v>18000</v>
      </c>
      <c r="E124" s="5"/>
      <c r="F124" s="5">
        <f>D124+E124</f>
        <v>18000</v>
      </c>
      <c r="G124" s="5">
        <v>18000</v>
      </c>
      <c r="H124" s="5">
        <v>27000</v>
      </c>
      <c r="I124" s="5">
        <v>28000</v>
      </c>
      <c r="J124" s="5">
        <v>28000</v>
      </c>
    </row>
    <row r="125" spans="1:10" ht="14.25">
      <c r="A125" s="7" t="s">
        <v>47</v>
      </c>
      <c r="B125" s="4" t="s">
        <v>48</v>
      </c>
      <c r="C125" s="5">
        <f>C126</f>
        <v>0</v>
      </c>
      <c r="D125" s="5">
        <f aca="true" t="shared" si="88" ref="D125:J125">D126</f>
        <v>180961000</v>
      </c>
      <c r="E125" s="5">
        <f t="shared" si="88"/>
        <v>0</v>
      </c>
      <c r="F125" s="5">
        <f t="shared" si="88"/>
        <v>180961000</v>
      </c>
      <c r="G125" s="5">
        <f t="shared" si="88"/>
        <v>180961000</v>
      </c>
      <c r="H125" s="5">
        <f t="shared" si="88"/>
        <v>225502000</v>
      </c>
      <c r="I125" s="5">
        <f t="shared" si="88"/>
        <v>231591000</v>
      </c>
      <c r="J125" s="5">
        <f t="shared" si="88"/>
        <v>237380000</v>
      </c>
    </row>
    <row r="126" spans="1:10" ht="14.25">
      <c r="A126" s="7" t="s">
        <v>49</v>
      </c>
      <c r="B126" s="4" t="s">
        <v>50</v>
      </c>
      <c r="C126" s="5">
        <f>C130+C127</f>
        <v>0</v>
      </c>
      <c r="D126" s="5">
        <f>D130+D127</f>
        <v>180961000</v>
      </c>
      <c r="E126" s="5">
        <f aca="true" t="shared" si="89" ref="E126:J126">E130+E127</f>
        <v>0</v>
      </c>
      <c r="F126" s="5">
        <f>F130+F127</f>
        <v>180961000</v>
      </c>
      <c r="G126" s="5">
        <f t="shared" si="89"/>
        <v>180961000</v>
      </c>
      <c r="H126" s="5">
        <f t="shared" si="89"/>
        <v>225502000</v>
      </c>
      <c r="I126" s="5">
        <f t="shared" si="89"/>
        <v>231591000</v>
      </c>
      <c r="J126" s="5">
        <f t="shared" si="89"/>
        <v>237380000</v>
      </c>
    </row>
    <row r="127" spans="1:10" ht="14.25">
      <c r="A127" s="7" t="s">
        <v>51</v>
      </c>
      <c r="B127" s="4" t="s">
        <v>52</v>
      </c>
      <c r="C127" s="5">
        <f>C129</f>
        <v>0</v>
      </c>
      <c r="D127" s="5">
        <f>D129+D128</f>
        <v>0</v>
      </c>
      <c r="E127" s="5">
        <f aca="true" t="shared" si="90" ref="E127:J127">E129+E128</f>
        <v>0</v>
      </c>
      <c r="F127" s="5">
        <f>F129+F128</f>
        <v>0</v>
      </c>
      <c r="G127" s="5">
        <f t="shared" si="90"/>
        <v>0</v>
      </c>
      <c r="H127" s="5">
        <f t="shared" si="90"/>
        <v>0</v>
      </c>
      <c r="I127" s="5">
        <f t="shared" si="90"/>
        <v>0</v>
      </c>
      <c r="J127" s="5">
        <f t="shared" si="90"/>
        <v>0</v>
      </c>
    </row>
    <row r="128" spans="1:10" ht="39.75">
      <c r="A128" s="7" t="s">
        <v>437</v>
      </c>
      <c r="B128" s="20">
        <v>421070</v>
      </c>
      <c r="C128" s="5"/>
      <c r="D128" s="5"/>
      <c r="E128" s="5"/>
      <c r="F128" s="5">
        <f>D128+E128</f>
        <v>0</v>
      </c>
      <c r="G128" s="5"/>
      <c r="H128" s="5"/>
      <c r="I128" s="5"/>
      <c r="J128" s="5"/>
    </row>
    <row r="129" spans="1:10" ht="14.25">
      <c r="A129" s="7" t="s">
        <v>400</v>
      </c>
      <c r="B129" s="20">
        <v>421082</v>
      </c>
      <c r="C129" s="5"/>
      <c r="D129" s="5">
        <v>0</v>
      </c>
      <c r="E129" s="5"/>
      <c r="F129" s="5">
        <f>D129+E129</f>
        <v>0</v>
      </c>
      <c r="G129" s="5">
        <f>E129+F129</f>
        <v>0</v>
      </c>
      <c r="H129" s="5">
        <f>F129+G129</f>
        <v>0</v>
      </c>
      <c r="I129" s="5">
        <f>G129+H129</f>
        <v>0</v>
      </c>
      <c r="J129" s="5">
        <f>H129+I129</f>
        <v>0</v>
      </c>
    </row>
    <row r="130" spans="1:10" ht="14.25">
      <c r="A130" s="7" t="s">
        <v>128</v>
      </c>
      <c r="B130" s="4" t="s">
        <v>55</v>
      </c>
      <c r="C130" s="5">
        <f>C131+C132+C133+C134</f>
        <v>0</v>
      </c>
      <c r="D130" s="5">
        <f aca="true" t="shared" si="91" ref="D130:J130">D131+D132+D133+D134</f>
        <v>180961000</v>
      </c>
      <c r="E130" s="5">
        <f t="shared" si="91"/>
        <v>0</v>
      </c>
      <c r="F130" s="5">
        <f t="shared" si="91"/>
        <v>180961000</v>
      </c>
      <c r="G130" s="5">
        <f t="shared" si="91"/>
        <v>180961000</v>
      </c>
      <c r="H130" s="5">
        <f t="shared" si="91"/>
        <v>225502000</v>
      </c>
      <c r="I130" s="5">
        <f t="shared" si="91"/>
        <v>231591000</v>
      </c>
      <c r="J130" s="5">
        <f t="shared" si="91"/>
        <v>237380000</v>
      </c>
    </row>
    <row r="131" spans="1:10" ht="14.25">
      <c r="A131" s="7" t="s">
        <v>56</v>
      </c>
      <c r="B131" s="4" t="s">
        <v>57</v>
      </c>
      <c r="C131" s="5"/>
      <c r="D131" s="5">
        <v>46117000</v>
      </c>
      <c r="E131" s="5"/>
      <c r="F131" s="5">
        <f>D131+E131</f>
        <v>46117000</v>
      </c>
      <c r="G131" s="5">
        <v>46117000</v>
      </c>
      <c r="H131" s="5">
        <v>60459000</v>
      </c>
      <c r="I131" s="5">
        <v>62091000</v>
      </c>
      <c r="J131" s="5">
        <v>63643000</v>
      </c>
    </row>
    <row r="132" spans="1:10" ht="14.25">
      <c r="A132" s="7" t="s">
        <v>58</v>
      </c>
      <c r="B132" s="4" t="s">
        <v>59</v>
      </c>
      <c r="C132" s="5"/>
      <c r="D132" s="5">
        <v>4129000</v>
      </c>
      <c r="E132" s="5"/>
      <c r="F132" s="5">
        <f>D132+E132</f>
        <v>4129000</v>
      </c>
      <c r="G132" s="5">
        <v>4129000</v>
      </c>
      <c r="H132" s="5">
        <v>2988000</v>
      </c>
      <c r="I132" s="5">
        <v>3069000</v>
      </c>
      <c r="J132" s="5">
        <v>3145000</v>
      </c>
    </row>
    <row r="133" spans="1:10" ht="27">
      <c r="A133" s="7" t="s">
        <v>70</v>
      </c>
      <c r="B133" s="4" t="s">
        <v>71</v>
      </c>
      <c r="C133" s="5"/>
      <c r="D133" s="5">
        <v>130715000</v>
      </c>
      <c r="E133" s="5"/>
      <c r="F133" s="5">
        <f>D133+E133</f>
        <v>130715000</v>
      </c>
      <c r="G133" s="5">
        <v>130715000</v>
      </c>
      <c r="H133" s="5">
        <v>162019000</v>
      </c>
      <c r="I133" s="5">
        <v>166394000</v>
      </c>
      <c r="J133" s="5">
        <v>170554000</v>
      </c>
    </row>
    <row r="134" spans="1:10" ht="14.25">
      <c r="A134" s="7" t="s">
        <v>400</v>
      </c>
      <c r="B134" s="20">
        <v>431040</v>
      </c>
      <c r="C134" s="5"/>
      <c r="D134" s="5"/>
      <c r="E134" s="5"/>
      <c r="F134" s="5">
        <f>D134+E134</f>
        <v>0</v>
      </c>
      <c r="G134" s="5"/>
      <c r="H134" s="5">
        <v>36000</v>
      </c>
      <c r="I134" s="5">
        <v>37000</v>
      </c>
      <c r="J134" s="5">
        <v>38000</v>
      </c>
    </row>
    <row r="135" spans="1:10" ht="27">
      <c r="A135" s="7" t="s">
        <v>129</v>
      </c>
      <c r="B135" s="4" t="s">
        <v>77</v>
      </c>
      <c r="C135" s="5">
        <f>C137+C145+C151+C143</f>
        <v>0</v>
      </c>
      <c r="D135" s="5">
        <f>D137+D145+D151+D143</f>
        <v>439158000</v>
      </c>
      <c r="E135" s="5">
        <f aca="true" t="shared" si="92" ref="E135:J135">E137+E145+E151+E143</f>
        <v>0</v>
      </c>
      <c r="F135" s="5">
        <f>F137+F145+F151+F143</f>
        <v>439158000</v>
      </c>
      <c r="G135" s="5">
        <f t="shared" si="92"/>
        <v>439158000</v>
      </c>
      <c r="H135" s="5">
        <f t="shared" si="92"/>
        <v>490861000</v>
      </c>
      <c r="I135" s="5">
        <f t="shared" si="92"/>
        <v>504115000</v>
      </c>
      <c r="J135" s="5">
        <f t="shared" si="92"/>
        <v>516718000</v>
      </c>
    </row>
    <row r="136" spans="1:10" ht="14.25">
      <c r="A136" s="7" t="s">
        <v>130</v>
      </c>
      <c r="B136" s="4" t="s">
        <v>115</v>
      </c>
      <c r="C136" s="5">
        <f>C137</f>
        <v>0</v>
      </c>
      <c r="D136" s="5">
        <f aca="true" t="shared" si="93" ref="D136:J136">D137</f>
        <v>10040000</v>
      </c>
      <c r="E136" s="5">
        <f t="shared" si="93"/>
        <v>0</v>
      </c>
      <c r="F136" s="5">
        <f t="shared" si="93"/>
        <v>10040000</v>
      </c>
      <c r="G136" s="5">
        <f t="shared" si="93"/>
        <v>10040000</v>
      </c>
      <c r="H136" s="5">
        <f t="shared" si="93"/>
        <v>10613000</v>
      </c>
      <c r="I136" s="5">
        <f t="shared" si="93"/>
        <v>10897000</v>
      </c>
      <c r="J136" s="5">
        <f t="shared" si="93"/>
        <v>11171000</v>
      </c>
    </row>
    <row r="137" spans="1:10" ht="14.25">
      <c r="A137" s="7" t="s">
        <v>116</v>
      </c>
      <c r="B137" s="4" t="s">
        <v>117</v>
      </c>
      <c r="C137" s="5">
        <f>C138+C139+C140</f>
        <v>0</v>
      </c>
      <c r="D137" s="5">
        <f>D138+D139+D140</f>
        <v>10040000</v>
      </c>
      <c r="E137" s="5">
        <f aca="true" t="shared" si="94" ref="E137:J137">E138+E139+E140</f>
        <v>0</v>
      </c>
      <c r="F137" s="5">
        <f>F138+F139+F140</f>
        <v>10040000</v>
      </c>
      <c r="G137" s="5">
        <f t="shared" si="94"/>
        <v>10040000</v>
      </c>
      <c r="H137" s="5">
        <f t="shared" si="94"/>
        <v>10613000</v>
      </c>
      <c r="I137" s="5">
        <f t="shared" si="94"/>
        <v>10897000</v>
      </c>
      <c r="J137" s="5">
        <f t="shared" si="94"/>
        <v>11171000</v>
      </c>
    </row>
    <row r="138" spans="1:10" ht="14.25">
      <c r="A138" s="7" t="s">
        <v>78</v>
      </c>
      <c r="B138" s="4" t="s">
        <v>79</v>
      </c>
      <c r="C138" s="5"/>
      <c r="D138" s="5">
        <v>9520000</v>
      </c>
      <c r="E138" s="5"/>
      <c r="F138" s="5">
        <f>D138+E138</f>
        <v>9520000</v>
      </c>
      <c r="G138" s="5">
        <v>9520000</v>
      </c>
      <c r="H138" s="5">
        <v>10081000</v>
      </c>
      <c r="I138" s="5">
        <v>10352000</v>
      </c>
      <c r="J138" s="5">
        <v>10611000</v>
      </c>
    </row>
    <row r="139" spans="1:10" ht="27">
      <c r="A139" s="7" t="s">
        <v>80</v>
      </c>
      <c r="B139" s="4" t="s">
        <v>81</v>
      </c>
      <c r="C139" s="5"/>
      <c r="D139" s="5">
        <v>390000</v>
      </c>
      <c r="E139" s="5"/>
      <c r="F139" s="5">
        <f>D139+E139</f>
        <v>390000</v>
      </c>
      <c r="G139" s="5">
        <v>390000</v>
      </c>
      <c r="H139" s="5">
        <v>393000</v>
      </c>
      <c r="I139" s="5">
        <v>403000</v>
      </c>
      <c r="J139" s="5">
        <v>414000</v>
      </c>
    </row>
    <row r="140" spans="1:10" ht="27">
      <c r="A140" s="7" t="s">
        <v>82</v>
      </c>
      <c r="B140" s="4" t="s">
        <v>83</v>
      </c>
      <c r="C140" s="5">
        <f>C141</f>
        <v>0</v>
      </c>
      <c r="D140" s="5">
        <f aca="true" t="shared" si="95" ref="D140:J140">D141</f>
        <v>130000</v>
      </c>
      <c r="E140" s="5">
        <f t="shared" si="95"/>
        <v>0</v>
      </c>
      <c r="F140" s="5">
        <f t="shared" si="95"/>
        <v>130000</v>
      </c>
      <c r="G140" s="5">
        <f t="shared" si="95"/>
        <v>130000</v>
      </c>
      <c r="H140" s="5">
        <f t="shared" si="95"/>
        <v>139000</v>
      </c>
      <c r="I140" s="5">
        <f t="shared" si="95"/>
        <v>142000</v>
      </c>
      <c r="J140" s="5">
        <f t="shared" si="95"/>
        <v>146000</v>
      </c>
    </row>
    <row r="141" spans="1:10" ht="14.25">
      <c r="A141" s="7" t="s">
        <v>86</v>
      </c>
      <c r="B141" s="4" t="s">
        <v>87</v>
      </c>
      <c r="C141" s="5"/>
      <c r="D141" s="5">
        <v>130000</v>
      </c>
      <c r="E141" s="5"/>
      <c r="F141" s="5">
        <f>D141+E141</f>
        <v>130000</v>
      </c>
      <c r="G141" s="5">
        <v>130000</v>
      </c>
      <c r="H141" s="5">
        <v>139000</v>
      </c>
      <c r="I141" s="5">
        <v>142000</v>
      </c>
      <c r="J141" s="5">
        <v>146000</v>
      </c>
    </row>
    <row r="142" spans="1:10" ht="14.25">
      <c r="A142" s="7" t="s">
        <v>118</v>
      </c>
      <c r="B142" s="4" t="s">
        <v>119</v>
      </c>
      <c r="C142" s="5">
        <f>C145+C151+C143</f>
        <v>0</v>
      </c>
      <c r="D142" s="5">
        <f>D145+D151+D143</f>
        <v>429118000</v>
      </c>
      <c r="E142" s="5">
        <f aca="true" t="shared" si="96" ref="E142:J142">E145+E151+E143</f>
        <v>0</v>
      </c>
      <c r="F142" s="5">
        <f>F145+F151+F143</f>
        <v>429118000</v>
      </c>
      <c r="G142" s="5">
        <f t="shared" si="96"/>
        <v>429118000</v>
      </c>
      <c r="H142" s="5">
        <f t="shared" si="96"/>
        <v>480248000</v>
      </c>
      <c r="I142" s="5">
        <f t="shared" si="96"/>
        <v>493218000</v>
      </c>
      <c r="J142" s="5">
        <f t="shared" si="96"/>
        <v>505547000</v>
      </c>
    </row>
    <row r="143" spans="1:10" ht="14.25">
      <c r="A143" s="7" t="s">
        <v>371</v>
      </c>
      <c r="B143" s="20">
        <v>6510</v>
      </c>
      <c r="C143" s="5">
        <f>C144</f>
        <v>0</v>
      </c>
      <c r="D143" s="5">
        <f aca="true" t="shared" si="97" ref="D143:J143">D144</f>
        <v>0</v>
      </c>
      <c r="E143" s="5">
        <f t="shared" si="97"/>
        <v>0</v>
      </c>
      <c r="F143" s="5">
        <f t="shared" si="97"/>
        <v>0</v>
      </c>
      <c r="G143" s="5">
        <f t="shared" si="97"/>
        <v>0</v>
      </c>
      <c r="H143" s="5">
        <f t="shared" si="97"/>
        <v>0</v>
      </c>
      <c r="I143" s="5">
        <f t="shared" si="97"/>
        <v>0</v>
      </c>
      <c r="J143" s="5">
        <f t="shared" si="97"/>
        <v>0</v>
      </c>
    </row>
    <row r="144" spans="1:10" ht="27">
      <c r="A144" s="7" t="s">
        <v>80</v>
      </c>
      <c r="B144" s="20">
        <v>20</v>
      </c>
      <c r="C144" s="5"/>
      <c r="D144" s="5">
        <v>0</v>
      </c>
      <c r="E144" s="5"/>
      <c r="F144" s="5">
        <f>D144+E144</f>
        <v>0</v>
      </c>
      <c r="G144" s="5">
        <f>E144+F144</f>
        <v>0</v>
      </c>
      <c r="H144" s="5">
        <f>F144+G144</f>
        <v>0</v>
      </c>
      <c r="I144" s="5">
        <f>G144+H144</f>
        <v>0</v>
      </c>
      <c r="J144" s="5">
        <f>H144+I144</f>
        <v>0</v>
      </c>
    </row>
    <row r="145" spans="1:10" ht="14.25">
      <c r="A145" s="7" t="s">
        <v>120</v>
      </c>
      <c r="B145" s="4" t="s">
        <v>121</v>
      </c>
      <c r="C145" s="5">
        <f>C146+C147+C148</f>
        <v>0</v>
      </c>
      <c r="D145" s="5">
        <f aca="true" t="shared" si="98" ref="D145:J145">D146+D147+D148</f>
        <v>390968000</v>
      </c>
      <c r="E145" s="5">
        <f t="shared" si="98"/>
        <v>0</v>
      </c>
      <c r="F145" s="5">
        <f t="shared" si="98"/>
        <v>390968000</v>
      </c>
      <c r="G145" s="5">
        <f t="shared" si="98"/>
        <v>390968000</v>
      </c>
      <c r="H145" s="5">
        <f t="shared" si="98"/>
        <v>458612000</v>
      </c>
      <c r="I145" s="5">
        <f t="shared" si="98"/>
        <v>470998000</v>
      </c>
      <c r="J145" s="5">
        <f t="shared" si="98"/>
        <v>482770000</v>
      </c>
    </row>
    <row r="146" spans="1:10" ht="14.25">
      <c r="A146" s="7" t="s">
        <v>78</v>
      </c>
      <c r="B146" s="4" t="s">
        <v>79</v>
      </c>
      <c r="C146" s="5"/>
      <c r="D146" s="5">
        <v>282772000</v>
      </c>
      <c r="E146" s="5"/>
      <c r="F146" s="5">
        <f>D146+E146</f>
        <v>282772000</v>
      </c>
      <c r="G146" s="5">
        <v>282772000</v>
      </c>
      <c r="H146" s="5">
        <v>338502000</v>
      </c>
      <c r="I146" s="5">
        <v>347643000</v>
      </c>
      <c r="J146" s="5">
        <v>356332000</v>
      </c>
    </row>
    <row r="147" spans="1:10" ht="27">
      <c r="A147" s="7" t="s">
        <v>80</v>
      </c>
      <c r="B147" s="4" t="s">
        <v>81</v>
      </c>
      <c r="C147" s="5"/>
      <c r="D147" s="5">
        <v>106197000</v>
      </c>
      <c r="E147" s="5"/>
      <c r="F147" s="5">
        <f>D147+E147</f>
        <v>106197000</v>
      </c>
      <c r="G147" s="5">
        <v>106197000</v>
      </c>
      <c r="H147" s="5">
        <v>117720000</v>
      </c>
      <c r="I147" s="5">
        <v>120900000</v>
      </c>
      <c r="J147" s="5">
        <v>123922000</v>
      </c>
    </row>
    <row r="148" spans="1:10" ht="27">
      <c r="A148" s="7" t="s">
        <v>82</v>
      </c>
      <c r="B148" s="4" t="s">
        <v>83</v>
      </c>
      <c r="C148" s="5">
        <f>C149+C150</f>
        <v>0</v>
      </c>
      <c r="D148" s="5">
        <f aca="true" t="shared" si="99" ref="D148:J148">D149+D150</f>
        <v>1999000</v>
      </c>
      <c r="E148" s="5">
        <f t="shared" si="99"/>
        <v>0</v>
      </c>
      <c r="F148" s="5">
        <f t="shared" si="99"/>
        <v>1999000</v>
      </c>
      <c r="G148" s="5">
        <f t="shared" si="99"/>
        <v>1999000</v>
      </c>
      <c r="H148" s="5">
        <f t="shared" si="99"/>
        <v>2390000</v>
      </c>
      <c r="I148" s="5">
        <f t="shared" si="99"/>
        <v>2455000</v>
      </c>
      <c r="J148" s="5">
        <f t="shared" si="99"/>
        <v>2516000</v>
      </c>
    </row>
    <row r="149" spans="1:10" ht="14.25">
      <c r="A149" s="7" t="s">
        <v>84</v>
      </c>
      <c r="B149" s="4" t="s">
        <v>85</v>
      </c>
      <c r="C149" s="5"/>
      <c r="D149" s="5"/>
      <c r="E149" s="5"/>
      <c r="F149" s="5">
        <f>D149+E149</f>
        <v>0</v>
      </c>
      <c r="G149" s="5"/>
      <c r="H149" s="5"/>
      <c r="I149" s="5"/>
      <c r="J149" s="5"/>
    </row>
    <row r="150" spans="1:10" ht="14.25">
      <c r="A150" s="7" t="s">
        <v>86</v>
      </c>
      <c r="B150" s="4" t="s">
        <v>87</v>
      </c>
      <c r="C150" s="5"/>
      <c r="D150" s="5">
        <v>1999000</v>
      </c>
      <c r="E150" s="5"/>
      <c r="F150" s="5">
        <f>D150+E150</f>
        <v>1999000</v>
      </c>
      <c r="G150" s="5">
        <v>1999000</v>
      </c>
      <c r="H150" s="5">
        <v>2390000</v>
      </c>
      <c r="I150" s="5">
        <v>2455000</v>
      </c>
      <c r="J150" s="5">
        <v>2516000</v>
      </c>
    </row>
    <row r="151" spans="1:10" ht="14.25">
      <c r="A151" s="7" t="s">
        <v>122</v>
      </c>
      <c r="B151" s="4" t="s">
        <v>123</v>
      </c>
      <c r="C151" s="5">
        <f>C152+C153+C154</f>
        <v>0</v>
      </c>
      <c r="D151" s="5">
        <f aca="true" t="shared" si="100" ref="D151:J151">D152+D153+D154</f>
        <v>38150000</v>
      </c>
      <c r="E151" s="5">
        <f t="shared" si="100"/>
        <v>0</v>
      </c>
      <c r="F151" s="5">
        <f t="shared" si="100"/>
        <v>38150000</v>
      </c>
      <c r="G151" s="5">
        <f t="shared" si="100"/>
        <v>38150000</v>
      </c>
      <c r="H151" s="5">
        <f t="shared" si="100"/>
        <v>21636000</v>
      </c>
      <c r="I151" s="5">
        <f t="shared" si="100"/>
        <v>22220000</v>
      </c>
      <c r="J151" s="5">
        <f t="shared" si="100"/>
        <v>22777000</v>
      </c>
    </row>
    <row r="152" spans="1:10" ht="14.25">
      <c r="A152" s="7" t="s">
        <v>78</v>
      </c>
      <c r="B152" s="4" t="s">
        <v>79</v>
      </c>
      <c r="C152" s="5"/>
      <c r="D152" s="5">
        <v>32389000</v>
      </c>
      <c r="E152" s="5"/>
      <c r="F152" s="5">
        <f>D152+E152</f>
        <v>32389000</v>
      </c>
      <c r="G152" s="5">
        <v>32389000</v>
      </c>
      <c r="H152" s="5">
        <v>17415000</v>
      </c>
      <c r="I152" s="5">
        <v>17886000</v>
      </c>
      <c r="J152" s="5">
        <v>18332000</v>
      </c>
    </row>
    <row r="153" spans="1:10" ht="27">
      <c r="A153" s="7" t="s">
        <v>80</v>
      </c>
      <c r="B153" s="4" t="s">
        <v>81</v>
      </c>
      <c r="C153" s="5"/>
      <c r="D153" s="5">
        <v>5409000</v>
      </c>
      <c r="E153" s="5"/>
      <c r="F153" s="5">
        <f>D153+E153</f>
        <v>5409000</v>
      </c>
      <c r="G153" s="5">
        <v>5409000</v>
      </c>
      <c r="H153" s="5">
        <v>4042000</v>
      </c>
      <c r="I153" s="5">
        <v>4150000</v>
      </c>
      <c r="J153" s="5">
        <v>4256000</v>
      </c>
    </row>
    <row r="154" spans="1:10" ht="27">
      <c r="A154" s="7" t="s">
        <v>82</v>
      </c>
      <c r="B154" s="4" t="s">
        <v>83</v>
      </c>
      <c r="C154" s="5">
        <f>C155</f>
        <v>0</v>
      </c>
      <c r="D154" s="5">
        <f aca="true" t="shared" si="101" ref="D154:J154">D155</f>
        <v>352000</v>
      </c>
      <c r="E154" s="5">
        <f t="shared" si="101"/>
        <v>0</v>
      </c>
      <c r="F154" s="5">
        <f t="shared" si="101"/>
        <v>352000</v>
      </c>
      <c r="G154" s="5">
        <f t="shared" si="101"/>
        <v>352000</v>
      </c>
      <c r="H154" s="5">
        <f t="shared" si="101"/>
        <v>179000</v>
      </c>
      <c r="I154" s="5">
        <f t="shared" si="101"/>
        <v>184000</v>
      </c>
      <c r="J154" s="5">
        <f t="shared" si="101"/>
        <v>189000</v>
      </c>
    </row>
    <row r="155" spans="1:10" ht="14.25">
      <c r="A155" s="7" t="s">
        <v>86</v>
      </c>
      <c r="B155" s="4" t="s">
        <v>87</v>
      </c>
      <c r="C155" s="5"/>
      <c r="D155" s="5">
        <v>352000</v>
      </c>
      <c r="E155" s="5"/>
      <c r="F155" s="5">
        <f>D155+E155</f>
        <v>352000</v>
      </c>
      <c r="G155" s="5">
        <v>352000</v>
      </c>
      <c r="H155" s="5">
        <v>179000</v>
      </c>
      <c r="I155" s="5">
        <v>184000</v>
      </c>
      <c r="J155" s="5">
        <v>189000</v>
      </c>
    </row>
    <row r="156" spans="1:10" ht="27">
      <c r="A156" s="7" t="s">
        <v>131</v>
      </c>
      <c r="B156" s="4" t="s">
        <v>4</v>
      </c>
      <c r="C156" s="5">
        <f>C157+C165+C176+C162+C178</f>
        <v>0</v>
      </c>
      <c r="D156" s="5">
        <f>D157+D165+D176+D162+D178</f>
        <v>60908000</v>
      </c>
      <c r="E156" s="5">
        <f aca="true" t="shared" si="102" ref="E156:J156">E157+E165+E176+E162+E178</f>
        <v>0</v>
      </c>
      <c r="F156" s="5">
        <f>F157+F165+F176+F162+F178</f>
        <v>60908000</v>
      </c>
      <c r="G156" s="5">
        <f t="shared" si="102"/>
        <v>60908000</v>
      </c>
      <c r="H156" s="5">
        <f t="shared" si="102"/>
        <v>35287000</v>
      </c>
      <c r="I156" s="5">
        <f t="shared" si="102"/>
        <v>36241000</v>
      </c>
      <c r="J156" s="5">
        <f t="shared" si="102"/>
        <v>37147000</v>
      </c>
    </row>
    <row r="157" spans="1:10" ht="14.25">
      <c r="A157" s="7" t="s">
        <v>132</v>
      </c>
      <c r="B157" s="4" t="s">
        <v>6</v>
      </c>
      <c r="C157" s="5">
        <f aca="true" t="shared" si="103" ref="C157:J160">C158</f>
        <v>0</v>
      </c>
      <c r="D157" s="5">
        <f t="shared" si="103"/>
        <v>4129000</v>
      </c>
      <c r="E157" s="5">
        <f t="shared" si="103"/>
        <v>0</v>
      </c>
      <c r="F157" s="5">
        <f t="shared" si="103"/>
        <v>4129000</v>
      </c>
      <c r="G157" s="5">
        <f t="shared" si="103"/>
        <v>4129000</v>
      </c>
      <c r="H157" s="5">
        <f t="shared" si="103"/>
        <v>0</v>
      </c>
      <c r="I157" s="5">
        <f t="shared" si="103"/>
        <v>0</v>
      </c>
      <c r="J157" s="5">
        <f t="shared" si="103"/>
        <v>0</v>
      </c>
    </row>
    <row r="158" spans="1:10" ht="14.25">
      <c r="A158" s="7" t="s">
        <v>133</v>
      </c>
      <c r="B158" s="4" t="s">
        <v>8</v>
      </c>
      <c r="C158" s="5">
        <f t="shared" si="103"/>
        <v>0</v>
      </c>
      <c r="D158" s="5">
        <f t="shared" si="103"/>
        <v>4129000</v>
      </c>
      <c r="E158" s="5">
        <f t="shared" si="103"/>
        <v>0</v>
      </c>
      <c r="F158" s="5">
        <f t="shared" si="103"/>
        <v>4129000</v>
      </c>
      <c r="G158" s="5">
        <f t="shared" si="103"/>
        <v>4129000</v>
      </c>
      <c r="H158" s="5">
        <f t="shared" si="103"/>
        <v>0</v>
      </c>
      <c r="I158" s="5">
        <f t="shared" si="103"/>
        <v>0</v>
      </c>
      <c r="J158" s="5">
        <f t="shared" si="103"/>
        <v>0</v>
      </c>
    </row>
    <row r="159" spans="1:10" ht="14.25">
      <c r="A159" s="7" t="s">
        <v>134</v>
      </c>
      <c r="B159" s="4" t="s">
        <v>18</v>
      </c>
      <c r="C159" s="5">
        <f t="shared" si="103"/>
        <v>0</v>
      </c>
      <c r="D159" s="5">
        <f t="shared" si="103"/>
        <v>4129000</v>
      </c>
      <c r="E159" s="5">
        <f t="shared" si="103"/>
        <v>0</v>
      </c>
      <c r="F159" s="5">
        <f t="shared" si="103"/>
        <v>4129000</v>
      </c>
      <c r="G159" s="5">
        <f t="shared" si="103"/>
        <v>4129000</v>
      </c>
      <c r="H159" s="5">
        <f t="shared" si="103"/>
        <v>0</v>
      </c>
      <c r="I159" s="5">
        <f t="shared" si="103"/>
        <v>0</v>
      </c>
      <c r="J159" s="5">
        <f t="shared" si="103"/>
        <v>0</v>
      </c>
    </row>
    <row r="160" spans="1:10" ht="14.25">
      <c r="A160" s="7" t="s">
        <v>135</v>
      </c>
      <c r="B160" s="4" t="s">
        <v>32</v>
      </c>
      <c r="C160" s="5">
        <f t="shared" si="103"/>
        <v>0</v>
      </c>
      <c r="D160" s="5">
        <f t="shared" si="103"/>
        <v>4129000</v>
      </c>
      <c r="E160" s="5">
        <f t="shared" si="103"/>
        <v>0</v>
      </c>
      <c r="F160" s="5">
        <f t="shared" si="103"/>
        <v>4129000</v>
      </c>
      <c r="G160" s="5">
        <f t="shared" si="103"/>
        <v>4129000</v>
      </c>
      <c r="H160" s="5">
        <f t="shared" si="103"/>
        <v>0</v>
      </c>
      <c r="I160" s="5">
        <f t="shared" si="103"/>
        <v>0</v>
      </c>
      <c r="J160" s="5">
        <f t="shared" si="103"/>
        <v>0</v>
      </c>
    </row>
    <row r="161" spans="1:10" ht="14.25">
      <c r="A161" s="7" t="s">
        <v>37</v>
      </c>
      <c r="B161" s="4" t="s">
        <v>38</v>
      </c>
      <c r="C161" s="5"/>
      <c r="D161" s="5">
        <v>4129000</v>
      </c>
      <c r="E161" s="5"/>
      <c r="F161" s="5">
        <f>D161+E161</f>
        <v>4129000</v>
      </c>
      <c r="G161" s="5">
        <v>4129000</v>
      </c>
      <c r="H161" s="5"/>
      <c r="I161" s="5"/>
      <c r="J161" s="5"/>
    </row>
    <row r="162" spans="1:10" ht="14.25">
      <c r="A162" s="7" t="s">
        <v>41</v>
      </c>
      <c r="B162" s="4" t="s">
        <v>42</v>
      </c>
      <c r="C162" s="5">
        <f aca="true" t="shared" si="104" ref="C162:J163">C163</f>
        <v>0</v>
      </c>
      <c r="D162" s="5">
        <f t="shared" si="104"/>
        <v>0</v>
      </c>
      <c r="E162" s="5">
        <f t="shared" si="104"/>
        <v>0</v>
      </c>
      <c r="F162" s="5">
        <f t="shared" si="104"/>
        <v>0</v>
      </c>
      <c r="G162" s="5">
        <f t="shared" si="104"/>
        <v>0</v>
      </c>
      <c r="H162" s="5">
        <f t="shared" si="104"/>
        <v>0</v>
      </c>
      <c r="I162" s="5">
        <f t="shared" si="104"/>
        <v>0</v>
      </c>
      <c r="J162" s="5">
        <f t="shared" si="104"/>
        <v>0</v>
      </c>
    </row>
    <row r="163" spans="1:10" ht="14.25">
      <c r="A163" s="7" t="s">
        <v>43</v>
      </c>
      <c r="B163" s="4" t="s">
        <v>44</v>
      </c>
      <c r="C163" s="5">
        <f t="shared" si="104"/>
        <v>0</v>
      </c>
      <c r="D163" s="5">
        <f t="shared" si="104"/>
        <v>0</v>
      </c>
      <c r="E163" s="5">
        <f t="shared" si="104"/>
        <v>0</v>
      </c>
      <c r="F163" s="5">
        <f t="shared" si="104"/>
        <v>0</v>
      </c>
      <c r="G163" s="5">
        <f t="shared" si="104"/>
        <v>0</v>
      </c>
      <c r="H163" s="5">
        <f t="shared" si="104"/>
        <v>0</v>
      </c>
      <c r="I163" s="5">
        <f t="shared" si="104"/>
        <v>0</v>
      </c>
      <c r="J163" s="5">
        <f t="shared" si="104"/>
        <v>0</v>
      </c>
    </row>
    <row r="164" spans="1:10" ht="14.25">
      <c r="A164" s="7" t="s">
        <v>45</v>
      </c>
      <c r="B164" s="4" t="s">
        <v>46</v>
      </c>
      <c r="C164" s="5"/>
      <c r="D164" s="5"/>
      <c r="E164" s="5"/>
      <c r="F164" s="5">
        <f>D164+E164</f>
        <v>0</v>
      </c>
      <c r="G164" s="5"/>
      <c r="H164" s="5"/>
      <c r="I164" s="5"/>
      <c r="J164" s="5"/>
    </row>
    <row r="165" spans="1:10" ht="14.25">
      <c r="A165" s="7" t="s">
        <v>47</v>
      </c>
      <c r="B165" s="4" t="s">
        <v>48</v>
      </c>
      <c r="C165" s="5">
        <f>C166</f>
        <v>0</v>
      </c>
      <c r="D165" s="5">
        <f aca="true" t="shared" si="105" ref="D165:J165">D166</f>
        <v>16161000</v>
      </c>
      <c r="E165" s="5">
        <f t="shared" si="105"/>
        <v>0</v>
      </c>
      <c r="F165" s="5">
        <f t="shared" si="105"/>
        <v>16161000</v>
      </c>
      <c r="G165" s="5">
        <f t="shared" si="105"/>
        <v>16161000</v>
      </c>
      <c r="H165" s="5">
        <f t="shared" si="105"/>
        <v>11088000</v>
      </c>
      <c r="I165" s="5">
        <f t="shared" si="105"/>
        <v>11386000</v>
      </c>
      <c r="J165" s="5">
        <f t="shared" si="105"/>
        <v>11672000</v>
      </c>
    </row>
    <row r="166" spans="1:10" ht="14.25">
      <c r="A166" s="7" t="s">
        <v>49</v>
      </c>
      <c r="B166" s="4" t="s">
        <v>50</v>
      </c>
      <c r="C166" s="5">
        <f>C167+C169</f>
        <v>0</v>
      </c>
      <c r="D166" s="5">
        <f>D167+D169</f>
        <v>16161000</v>
      </c>
      <c r="E166" s="5">
        <f aca="true" t="shared" si="106" ref="E166:J166">E167+E169</f>
        <v>0</v>
      </c>
      <c r="F166" s="5">
        <f>F167+F169</f>
        <v>16161000</v>
      </c>
      <c r="G166" s="5">
        <f t="shared" si="106"/>
        <v>16161000</v>
      </c>
      <c r="H166" s="5">
        <f t="shared" si="106"/>
        <v>11088000</v>
      </c>
      <c r="I166" s="5">
        <f t="shared" si="106"/>
        <v>11386000</v>
      </c>
      <c r="J166" s="5">
        <f t="shared" si="106"/>
        <v>11672000</v>
      </c>
    </row>
    <row r="167" spans="1:10" ht="14.25">
      <c r="A167" s="7" t="s">
        <v>136</v>
      </c>
      <c r="B167" s="4" t="s">
        <v>52</v>
      </c>
      <c r="C167" s="5">
        <f>C168</f>
        <v>0</v>
      </c>
      <c r="D167" s="5">
        <f aca="true" t="shared" si="107" ref="D167:J167">D168</f>
        <v>3398000</v>
      </c>
      <c r="E167" s="5">
        <f t="shared" si="107"/>
        <v>0</v>
      </c>
      <c r="F167" s="5">
        <f t="shared" si="107"/>
        <v>3398000</v>
      </c>
      <c r="G167" s="5">
        <f t="shared" si="107"/>
        <v>3398000</v>
      </c>
      <c r="H167" s="5">
        <f t="shared" si="107"/>
        <v>1005000</v>
      </c>
      <c r="I167" s="5">
        <f t="shared" si="107"/>
        <v>1032000</v>
      </c>
      <c r="J167" s="5">
        <f t="shared" si="107"/>
        <v>1058000</v>
      </c>
    </row>
    <row r="168" spans="1:10" ht="27">
      <c r="A168" s="7" t="s">
        <v>53</v>
      </c>
      <c r="B168" s="20">
        <v>421070</v>
      </c>
      <c r="C168" s="5">
        <v>0</v>
      </c>
      <c r="D168" s="5">
        <v>3398000</v>
      </c>
      <c r="E168" s="5"/>
      <c r="F168" s="5">
        <f>D168+E168</f>
        <v>3398000</v>
      </c>
      <c r="G168" s="5">
        <v>3398000</v>
      </c>
      <c r="H168" s="5">
        <v>1005000</v>
      </c>
      <c r="I168" s="5">
        <v>1032000</v>
      </c>
      <c r="J168" s="5">
        <v>1058000</v>
      </c>
    </row>
    <row r="169" spans="1:10" ht="27">
      <c r="A169" s="7" t="s">
        <v>137</v>
      </c>
      <c r="B169" s="4" t="s">
        <v>55</v>
      </c>
      <c r="C169" s="5">
        <f>C170+C171+C175</f>
        <v>0</v>
      </c>
      <c r="D169" s="5">
        <f aca="true" t="shared" si="108" ref="D169:J169">D170+D171+D175</f>
        <v>12763000</v>
      </c>
      <c r="E169" s="5">
        <f t="shared" si="108"/>
        <v>0</v>
      </c>
      <c r="F169" s="5">
        <f t="shared" si="108"/>
        <v>12763000</v>
      </c>
      <c r="G169" s="5">
        <f t="shared" si="108"/>
        <v>12763000</v>
      </c>
      <c r="H169" s="5">
        <f t="shared" si="108"/>
        <v>10083000</v>
      </c>
      <c r="I169" s="5">
        <f t="shared" si="108"/>
        <v>10354000</v>
      </c>
      <c r="J169" s="5">
        <f t="shared" si="108"/>
        <v>10614000</v>
      </c>
    </row>
    <row r="170" spans="1:10" ht="14.25">
      <c r="A170" s="7" t="s">
        <v>60</v>
      </c>
      <c r="B170" s="4" t="s">
        <v>61</v>
      </c>
      <c r="C170" s="5"/>
      <c r="D170" s="5">
        <v>10639000</v>
      </c>
      <c r="E170" s="5"/>
      <c r="F170" s="5">
        <f>D170+E170</f>
        <v>10639000</v>
      </c>
      <c r="G170" s="5">
        <v>10639000</v>
      </c>
      <c r="H170" s="5">
        <v>7767000</v>
      </c>
      <c r="I170" s="5">
        <v>7976000</v>
      </c>
      <c r="J170" s="5">
        <v>8176000</v>
      </c>
    </row>
    <row r="171" spans="1:12" ht="27">
      <c r="A171" s="7" t="s">
        <v>62</v>
      </c>
      <c r="B171" s="4" t="s">
        <v>63</v>
      </c>
      <c r="C171" s="5">
        <f>C173+C174+C172</f>
        <v>0</v>
      </c>
      <c r="D171" s="5">
        <f aca="true" t="shared" si="109" ref="D171:J171">D173+D174+D172</f>
        <v>0</v>
      </c>
      <c r="E171" s="5">
        <f t="shared" si="109"/>
        <v>0</v>
      </c>
      <c r="F171" s="5">
        <f t="shared" si="109"/>
        <v>0</v>
      </c>
      <c r="G171" s="5">
        <f t="shared" si="109"/>
        <v>0</v>
      </c>
      <c r="H171" s="5">
        <f t="shared" si="109"/>
        <v>311000</v>
      </c>
      <c r="I171" s="5">
        <f t="shared" si="109"/>
        <v>319000</v>
      </c>
      <c r="J171" s="5">
        <f t="shared" si="109"/>
        <v>327000</v>
      </c>
      <c r="L171" s="9"/>
    </row>
    <row r="172" spans="1:10" ht="27">
      <c r="A172" s="7" t="s">
        <v>369</v>
      </c>
      <c r="B172" s="4" t="s">
        <v>370</v>
      </c>
      <c r="C172" s="5"/>
      <c r="D172" s="5"/>
      <c r="E172" s="5"/>
      <c r="F172" s="5">
        <f>D172+E172</f>
        <v>0</v>
      </c>
      <c r="G172" s="5"/>
      <c r="H172" s="5">
        <v>311000</v>
      </c>
      <c r="I172" s="5">
        <v>319000</v>
      </c>
      <c r="J172" s="5">
        <v>327000</v>
      </c>
    </row>
    <row r="173" spans="1:10" ht="27">
      <c r="A173" s="7" t="s">
        <v>64</v>
      </c>
      <c r="B173" s="4" t="s">
        <v>65</v>
      </c>
      <c r="C173" s="5"/>
      <c r="D173" s="5"/>
      <c r="E173" s="5"/>
      <c r="F173" s="5">
        <f>D173+E173</f>
        <v>0</v>
      </c>
      <c r="G173" s="5"/>
      <c r="H173" s="5"/>
      <c r="I173" s="5"/>
      <c r="J173" s="5"/>
    </row>
    <row r="174" spans="1:10" ht="14.25">
      <c r="A174" s="7" t="s">
        <v>66</v>
      </c>
      <c r="B174" s="4" t="s">
        <v>67</v>
      </c>
      <c r="C174" s="5"/>
      <c r="D174" s="5"/>
      <c r="E174" s="5"/>
      <c r="F174" s="5">
        <f>D174+E174</f>
        <v>0</v>
      </c>
      <c r="G174" s="5"/>
      <c r="H174" s="5"/>
      <c r="I174" s="5"/>
      <c r="J174" s="5"/>
    </row>
    <row r="175" spans="1:10" ht="14.25">
      <c r="A175" s="7" t="s">
        <v>68</v>
      </c>
      <c r="B175" s="4" t="s">
        <v>69</v>
      </c>
      <c r="C175" s="5"/>
      <c r="D175" s="5">
        <v>2124000</v>
      </c>
      <c r="E175" s="5"/>
      <c r="F175" s="5">
        <f>D175+E175</f>
        <v>2124000</v>
      </c>
      <c r="G175" s="5">
        <v>2124000</v>
      </c>
      <c r="H175" s="5">
        <v>2005000</v>
      </c>
      <c r="I175" s="5">
        <v>2059000</v>
      </c>
      <c r="J175" s="5">
        <v>2111000</v>
      </c>
    </row>
    <row r="176" spans="1:10" ht="14.25">
      <c r="A176" s="7" t="s">
        <v>72</v>
      </c>
      <c r="B176" s="4" t="s">
        <v>73</v>
      </c>
      <c r="C176" s="5">
        <f>C177</f>
        <v>0</v>
      </c>
      <c r="D176" s="5">
        <f aca="true" t="shared" si="110" ref="D176:J176">D177</f>
        <v>0</v>
      </c>
      <c r="E176" s="5">
        <f t="shared" si="110"/>
        <v>0</v>
      </c>
      <c r="F176" s="5">
        <f t="shared" si="110"/>
        <v>0</v>
      </c>
      <c r="G176" s="5">
        <f t="shared" si="110"/>
        <v>0</v>
      </c>
      <c r="H176" s="5">
        <f t="shared" si="110"/>
        <v>0</v>
      </c>
      <c r="I176" s="5">
        <f t="shared" si="110"/>
        <v>0</v>
      </c>
      <c r="J176" s="5">
        <f t="shared" si="110"/>
        <v>0</v>
      </c>
    </row>
    <row r="177" spans="1:10" ht="27">
      <c r="A177" s="7" t="s">
        <v>74</v>
      </c>
      <c r="B177" s="4" t="s">
        <v>75</v>
      </c>
      <c r="C177" s="5"/>
      <c r="D177" s="5"/>
      <c r="E177" s="5"/>
      <c r="F177" s="5">
        <f>D177+E177</f>
        <v>0</v>
      </c>
      <c r="G177" s="5"/>
      <c r="H177" s="5"/>
      <c r="I177" s="5"/>
      <c r="J177" s="5"/>
    </row>
    <row r="178" spans="1:10" ht="39.75">
      <c r="A178" s="7" t="s">
        <v>374</v>
      </c>
      <c r="B178" s="4" t="s">
        <v>376</v>
      </c>
      <c r="C178" s="5">
        <f aca="true" t="shared" si="111" ref="C178:J179">C179</f>
        <v>0</v>
      </c>
      <c r="D178" s="5">
        <f t="shared" si="111"/>
        <v>40618000</v>
      </c>
      <c r="E178" s="5">
        <f t="shared" si="111"/>
        <v>0</v>
      </c>
      <c r="F178" s="5">
        <f t="shared" si="111"/>
        <v>40618000</v>
      </c>
      <c r="G178" s="5">
        <f t="shared" si="111"/>
        <v>40618000</v>
      </c>
      <c r="H178" s="5">
        <f t="shared" si="111"/>
        <v>24199000</v>
      </c>
      <c r="I178" s="5">
        <f t="shared" si="111"/>
        <v>24855000</v>
      </c>
      <c r="J178" s="5">
        <f t="shared" si="111"/>
        <v>25475000</v>
      </c>
    </row>
    <row r="179" spans="1:10" ht="27">
      <c r="A179" s="7" t="s">
        <v>375</v>
      </c>
      <c r="B179" s="4" t="s">
        <v>377</v>
      </c>
      <c r="C179" s="5">
        <f t="shared" si="111"/>
        <v>0</v>
      </c>
      <c r="D179" s="5">
        <f>D180+D182+D181</f>
        <v>40618000</v>
      </c>
      <c r="E179" s="5">
        <f aca="true" t="shared" si="112" ref="E179:J179">E180+E182+E181</f>
        <v>0</v>
      </c>
      <c r="F179" s="5">
        <f>F180+F182+F181</f>
        <v>40618000</v>
      </c>
      <c r="G179" s="5">
        <f t="shared" si="112"/>
        <v>40618000</v>
      </c>
      <c r="H179" s="5">
        <f t="shared" si="112"/>
        <v>24199000</v>
      </c>
      <c r="I179" s="5">
        <f t="shared" si="112"/>
        <v>24855000</v>
      </c>
      <c r="J179" s="5">
        <f t="shared" si="112"/>
        <v>25475000</v>
      </c>
    </row>
    <row r="180" spans="1:10" ht="14.25">
      <c r="A180" s="7" t="s">
        <v>214</v>
      </c>
      <c r="B180" s="4" t="s">
        <v>378</v>
      </c>
      <c r="C180" s="5">
        <f>26000-26000</f>
        <v>0</v>
      </c>
      <c r="D180" s="5">
        <v>40618000</v>
      </c>
      <c r="E180" s="5"/>
      <c r="F180" s="5">
        <f>D180+E180</f>
        <v>40618000</v>
      </c>
      <c r="G180" s="5">
        <f>25441000+15177000</f>
        <v>40618000</v>
      </c>
      <c r="H180" s="5">
        <f>22764000-16000</f>
        <v>22748000</v>
      </c>
      <c r="I180" s="5">
        <f>23382000-17000</f>
        <v>23365000</v>
      </c>
      <c r="J180" s="5">
        <f>23965000-17000</f>
        <v>23948000</v>
      </c>
    </row>
    <row r="181" spans="1:10" ht="14.25">
      <c r="A181" s="7" t="s">
        <v>391</v>
      </c>
      <c r="B181" s="4" t="s">
        <v>429</v>
      </c>
      <c r="C181" s="5"/>
      <c r="D181" s="5"/>
      <c r="E181" s="5"/>
      <c r="F181" s="5">
        <f>D181+E181</f>
        <v>0</v>
      </c>
      <c r="G181" s="5"/>
      <c r="H181" s="5">
        <v>1451000</v>
      </c>
      <c r="I181" s="5">
        <v>1490000</v>
      </c>
      <c r="J181" s="5">
        <v>1527000</v>
      </c>
    </row>
    <row r="182" spans="1:10" ht="14.25">
      <c r="A182" s="7" t="s">
        <v>410</v>
      </c>
      <c r="B182" s="4" t="s">
        <v>420</v>
      </c>
      <c r="C182" s="5"/>
      <c r="D182" s="5"/>
      <c r="E182" s="5"/>
      <c r="F182" s="5">
        <f>D182+E182</f>
        <v>0</v>
      </c>
      <c r="G182" s="5"/>
      <c r="H182" s="5"/>
      <c r="I182" s="5"/>
      <c r="J182" s="5"/>
    </row>
    <row r="183" spans="1:10" ht="27">
      <c r="A183" s="7" t="s">
        <v>138</v>
      </c>
      <c r="B183" s="4" t="s">
        <v>77</v>
      </c>
      <c r="C183" s="5">
        <f>C185+C193+C208</f>
        <v>0</v>
      </c>
      <c r="D183" s="5">
        <f>D185+D193+D208</f>
        <v>60908000</v>
      </c>
      <c r="E183" s="5">
        <f aca="true" t="shared" si="113" ref="E183:J183">E185+E193+E208</f>
        <v>0</v>
      </c>
      <c r="F183" s="5">
        <f>F185+F193+F208</f>
        <v>60908000</v>
      </c>
      <c r="G183" s="5">
        <f t="shared" si="113"/>
        <v>60908000</v>
      </c>
      <c r="H183" s="5">
        <f t="shared" si="113"/>
        <v>35287000</v>
      </c>
      <c r="I183" s="5">
        <f t="shared" si="113"/>
        <v>36241000</v>
      </c>
      <c r="J183" s="5">
        <f t="shared" si="113"/>
        <v>37147000</v>
      </c>
    </row>
    <row r="184" spans="1:10" ht="14.25">
      <c r="A184" s="7" t="s">
        <v>139</v>
      </c>
      <c r="B184" s="4" t="s">
        <v>115</v>
      </c>
      <c r="C184" s="5">
        <f aca="true" t="shared" si="114" ref="C184:J188">C185</f>
        <v>0</v>
      </c>
      <c r="D184" s="5">
        <f t="shared" si="114"/>
        <v>20000</v>
      </c>
      <c r="E184" s="5">
        <f t="shared" si="114"/>
        <v>0</v>
      </c>
      <c r="F184" s="5">
        <f t="shared" si="114"/>
        <v>20000</v>
      </c>
      <c r="G184" s="5">
        <f t="shared" si="114"/>
        <v>20000</v>
      </c>
      <c r="H184" s="5">
        <f t="shared" si="114"/>
        <v>165000</v>
      </c>
      <c r="I184" s="5">
        <f t="shared" si="114"/>
        <v>170000</v>
      </c>
      <c r="J184" s="5">
        <f t="shared" si="114"/>
        <v>174000</v>
      </c>
    </row>
    <row r="185" spans="1:10" ht="14.25">
      <c r="A185" s="7" t="s">
        <v>116</v>
      </c>
      <c r="B185" s="4" t="s">
        <v>117</v>
      </c>
      <c r="C185" s="5">
        <f t="shared" si="114"/>
        <v>0</v>
      </c>
      <c r="D185" s="5">
        <f t="shared" si="114"/>
        <v>20000</v>
      </c>
      <c r="E185" s="5">
        <f t="shared" si="114"/>
        <v>0</v>
      </c>
      <c r="F185" s="5">
        <f t="shared" si="114"/>
        <v>20000</v>
      </c>
      <c r="G185" s="5">
        <f t="shared" si="114"/>
        <v>20000</v>
      </c>
      <c r="H185" s="5">
        <f t="shared" si="114"/>
        <v>165000</v>
      </c>
      <c r="I185" s="5">
        <f t="shared" si="114"/>
        <v>170000</v>
      </c>
      <c r="J185" s="5">
        <f t="shared" si="114"/>
        <v>174000</v>
      </c>
    </row>
    <row r="186" spans="1:10" ht="14.25">
      <c r="A186" s="7" t="s">
        <v>88</v>
      </c>
      <c r="B186" s="4" t="s">
        <v>89</v>
      </c>
      <c r="C186" s="5">
        <f t="shared" si="114"/>
        <v>0</v>
      </c>
      <c r="D186" s="5">
        <f t="shared" si="114"/>
        <v>20000</v>
      </c>
      <c r="E186" s="5">
        <f t="shared" si="114"/>
        <v>0</v>
      </c>
      <c r="F186" s="5">
        <f t="shared" si="114"/>
        <v>20000</v>
      </c>
      <c r="G186" s="5">
        <f t="shared" si="114"/>
        <v>20000</v>
      </c>
      <c r="H186" s="5">
        <f t="shared" si="114"/>
        <v>165000</v>
      </c>
      <c r="I186" s="5">
        <f t="shared" si="114"/>
        <v>170000</v>
      </c>
      <c r="J186" s="5">
        <f t="shared" si="114"/>
        <v>174000</v>
      </c>
    </row>
    <row r="187" spans="1:10" ht="14.25">
      <c r="A187" s="7" t="s">
        <v>98</v>
      </c>
      <c r="B187" s="4" t="s">
        <v>99</v>
      </c>
      <c r="C187" s="5">
        <f t="shared" si="114"/>
        <v>0</v>
      </c>
      <c r="D187" s="5">
        <f t="shared" si="114"/>
        <v>20000</v>
      </c>
      <c r="E187" s="5">
        <f t="shared" si="114"/>
        <v>0</v>
      </c>
      <c r="F187" s="5">
        <f t="shared" si="114"/>
        <v>20000</v>
      </c>
      <c r="G187" s="5">
        <f t="shared" si="114"/>
        <v>20000</v>
      </c>
      <c r="H187" s="5">
        <f t="shared" si="114"/>
        <v>165000</v>
      </c>
      <c r="I187" s="5">
        <f t="shared" si="114"/>
        <v>170000</v>
      </c>
      <c r="J187" s="5">
        <f t="shared" si="114"/>
        <v>174000</v>
      </c>
    </row>
    <row r="188" spans="1:10" ht="14.25">
      <c r="A188" s="7" t="s">
        <v>100</v>
      </c>
      <c r="B188" s="4" t="s">
        <v>101</v>
      </c>
      <c r="C188" s="5">
        <f t="shared" si="114"/>
        <v>0</v>
      </c>
      <c r="D188" s="5">
        <f t="shared" si="114"/>
        <v>20000</v>
      </c>
      <c r="E188" s="5">
        <f t="shared" si="114"/>
        <v>0</v>
      </c>
      <c r="F188" s="5">
        <f t="shared" si="114"/>
        <v>20000</v>
      </c>
      <c r="G188" s="5">
        <f t="shared" si="114"/>
        <v>20000</v>
      </c>
      <c r="H188" s="5">
        <f t="shared" si="114"/>
        <v>165000</v>
      </c>
      <c r="I188" s="5">
        <f t="shared" si="114"/>
        <v>170000</v>
      </c>
      <c r="J188" s="5">
        <f t="shared" si="114"/>
        <v>174000</v>
      </c>
    </row>
    <row r="189" spans="1:10" ht="14.25">
      <c r="A189" s="7" t="s">
        <v>102</v>
      </c>
      <c r="B189" s="4" t="s">
        <v>103</v>
      </c>
      <c r="C189" s="5">
        <f>C190+C191</f>
        <v>0</v>
      </c>
      <c r="D189" s="5">
        <f>D190+D191</f>
        <v>20000</v>
      </c>
      <c r="E189" s="5">
        <f aca="true" t="shared" si="115" ref="E189:J189">E190+E191</f>
        <v>0</v>
      </c>
      <c r="F189" s="5">
        <f>F190+F191</f>
        <v>20000</v>
      </c>
      <c r="G189" s="5">
        <f t="shared" si="115"/>
        <v>20000</v>
      </c>
      <c r="H189" s="5">
        <f t="shared" si="115"/>
        <v>165000</v>
      </c>
      <c r="I189" s="5">
        <f t="shared" si="115"/>
        <v>170000</v>
      </c>
      <c r="J189" s="5">
        <f t="shared" si="115"/>
        <v>174000</v>
      </c>
    </row>
    <row r="190" spans="1:10" ht="14.25">
      <c r="A190" s="7" t="s">
        <v>106</v>
      </c>
      <c r="B190" s="4" t="s">
        <v>107</v>
      </c>
      <c r="C190" s="5"/>
      <c r="D190" s="5"/>
      <c r="E190" s="5"/>
      <c r="F190" s="5">
        <f>D190+E190</f>
        <v>0</v>
      </c>
      <c r="G190" s="5"/>
      <c r="H190" s="5">
        <v>97000</v>
      </c>
      <c r="I190" s="5">
        <v>100000</v>
      </c>
      <c r="J190" s="5">
        <v>103000</v>
      </c>
    </row>
    <row r="191" spans="1:10" ht="14.25">
      <c r="A191" s="7" t="s">
        <v>110</v>
      </c>
      <c r="B191" s="4" t="s">
        <v>111</v>
      </c>
      <c r="C191" s="5"/>
      <c r="D191" s="5">
        <v>20000</v>
      </c>
      <c r="E191" s="5"/>
      <c r="F191" s="5">
        <f>D191+E191</f>
        <v>20000</v>
      </c>
      <c r="G191" s="5">
        <v>20000</v>
      </c>
      <c r="H191" s="5">
        <v>68000</v>
      </c>
      <c r="I191" s="5">
        <v>70000</v>
      </c>
      <c r="J191" s="5">
        <v>71000</v>
      </c>
    </row>
    <row r="192" spans="1:10" ht="14.25">
      <c r="A192" s="7" t="s">
        <v>118</v>
      </c>
      <c r="B192" s="4" t="s">
        <v>119</v>
      </c>
      <c r="C192" s="5">
        <f>C193+C208</f>
        <v>0</v>
      </c>
      <c r="D192" s="5">
        <f>D193+D208</f>
        <v>60888000</v>
      </c>
      <c r="E192" s="5">
        <f aca="true" t="shared" si="116" ref="E192:J192">E193+E208</f>
        <v>0</v>
      </c>
      <c r="F192" s="5">
        <f>F193+F208</f>
        <v>60888000</v>
      </c>
      <c r="G192" s="5">
        <f t="shared" si="116"/>
        <v>60888000</v>
      </c>
      <c r="H192" s="5">
        <f t="shared" si="116"/>
        <v>35122000</v>
      </c>
      <c r="I192" s="5">
        <f t="shared" si="116"/>
        <v>36071000</v>
      </c>
      <c r="J192" s="5">
        <f t="shared" si="116"/>
        <v>36973000</v>
      </c>
    </row>
    <row r="193" spans="1:10" ht="14.25">
      <c r="A193" s="7" t="s">
        <v>120</v>
      </c>
      <c r="B193" s="4" t="s">
        <v>121</v>
      </c>
      <c r="C193" s="5">
        <f>C194</f>
        <v>0</v>
      </c>
      <c r="D193" s="5">
        <f aca="true" t="shared" si="117" ref="D193:J193">D194</f>
        <v>58784000</v>
      </c>
      <c r="E193" s="5">
        <f t="shared" si="117"/>
        <v>0</v>
      </c>
      <c r="F193" s="5">
        <f t="shared" si="117"/>
        <v>58784000</v>
      </c>
      <c r="G193" s="5">
        <f t="shared" si="117"/>
        <v>58784000</v>
      </c>
      <c r="H193" s="5">
        <f t="shared" si="117"/>
        <v>33391000</v>
      </c>
      <c r="I193" s="5">
        <f t="shared" si="117"/>
        <v>34293000</v>
      </c>
      <c r="J193" s="5">
        <f t="shared" si="117"/>
        <v>35151000</v>
      </c>
    </row>
    <row r="194" spans="1:10" ht="14.25">
      <c r="A194" s="7" t="s">
        <v>88</v>
      </c>
      <c r="B194" s="4" t="s">
        <v>89</v>
      </c>
      <c r="C194" s="5">
        <f>C195+C200</f>
        <v>0</v>
      </c>
      <c r="D194" s="5">
        <f>D195+D200</f>
        <v>58784000</v>
      </c>
      <c r="E194" s="5">
        <f aca="true" t="shared" si="118" ref="E194:J194">E195+E200</f>
        <v>0</v>
      </c>
      <c r="F194" s="5">
        <f>F195+F200</f>
        <v>58784000</v>
      </c>
      <c r="G194" s="5">
        <f t="shared" si="118"/>
        <v>58784000</v>
      </c>
      <c r="H194" s="5">
        <f t="shared" si="118"/>
        <v>33391000</v>
      </c>
      <c r="I194" s="5">
        <f t="shared" si="118"/>
        <v>34293000</v>
      </c>
      <c r="J194" s="5">
        <f t="shared" si="118"/>
        <v>35151000</v>
      </c>
    </row>
    <row r="195" spans="1:10" ht="27">
      <c r="A195" s="7" t="s">
        <v>90</v>
      </c>
      <c r="B195" s="4" t="s">
        <v>91</v>
      </c>
      <c r="C195" s="5">
        <f>C196</f>
        <v>0</v>
      </c>
      <c r="D195" s="5">
        <f aca="true" t="shared" si="119" ref="D195:J195">D196</f>
        <v>44077000</v>
      </c>
      <c r="E195" s="5">
        <f t="shared" si="119"/>
        <v>0</v>
      </c>
      <c r="F195" s="5">
        <f t="shared" si="119"/>
        <v>44077000</v>
      </c>
      <c r="G195" s="5">
        <f t="shared" si="119"/>
        <v>44077000</v>
      </c>
      <c r="H195" s="5">
        <f t="shared" si="119"/>
        <v>21574000</v>
      </c>
      <c r="I195" s="5">
        <f t="shared" si="119"/>
        <v>22157000</v>
      </c>
      <c r="J195" s="5">
        <f t="shared" si="119"/>
        <v>22711000</v>
      </c>
    </row>
    <row r="196" spans="1:10" ht="14.25">
      <c r="A196" s="7" t="s">
        <v>92</v>
      </c>
      <c r="B196" s="4" t="s">
        <v>93</v>
      </c>
      <c r="C196" s="5">
        <f>C197+C198</f>
        <v>0</v>
      </c>
      <c r="D196" s="5">
        <f>D197+D198+D199</f>
        <v>44077000</v>
      </c>
      <c r="E196" s="5">
        <f aca="true" t="shared" si="120" ref="E196:J196">E197+E198+E199</f>
        <v>0</v>
      </c>
      <c r="F196" s="5">
        <f t="shared" si="120"/>
        <v>44077000</v>
      </c>
      <c r="G196" s="5">
        <f t="shared" si="120"/>
        <v>44077000</v>
      </c>
      <c r="H196" s="5">
        <f t="shared" si="120"/>
        <v>21574000</v>
      </c>
      <c r="I196" s="5">
        <f t="shared" si="120"/>
        <v>22157000</v>
      </c>
      <c r="J196" s="5">
        <f t="shared" si="120"/>
        <v>22711000</v>
      </c>
    </row>
    <row r="197" spans="1:14" ht="14.25">
      <c r="A197" s="7" t="s">
        <v>94</v>
      </c>
      <c r="B197" s="4" t="s">
        <v>95</v>
      </c>
      <c r="C197" s="5"/>
      <c r="D197" s="5">
        <v>3398000</v>
      </c>
      <c r="E197" s="5"/>
      <c r="F197" s="5">
        <f aca="true" t="shared" si="121" ref="F197:F216">D197+E197</f>
        <v>3398000</v>
      </c>
      <c r="G197" s="5">
        <v>3398000</v>
      </c>
      <c r="H197" s="5">
        <v>1005000</v>
      </c>
      <c r="I197" s="5">
        <v>1032000</v>
      </c>
      <c r="J197" s="5">
        <v>1058000</v>
      </c>
      <c r="L197" s="23"/>
      <c r="N197" s="9"/>
    </row>
    <row r="198" spans="1:14" ht="14.25">
      <c r="A198" s="7" t="s">
        <v>96</v>
      </c>
      <c r="B198" s="4" t="s">
        <v>97</v>
      </c>
      <c r="C198" s="5"/>
      <c r="D198" s="5">
        <v>40618000</v>
      </c>
      <c r="E198" s="5"/>
      <c r="F198" s="5">
        <f t="shared" si="121"/>
        <v>40618000</v>
      </c>
      <c r="G198" s="5">
        <v>40618000</v>
      </c>
      <c r="H198" s="5">
        <v>20569000</v>
      </c>
      <c r="I198" s="5">
        <v>21125000</v>
      </c>
      <c r="J198" s="5">
        <v>21653000</v>
      </c>
      <c r="L198" s="23"/>
      <c r="M198" s="23"/>
      <c r="N198" s="9"/>
    </row>
    <row r="199" spans="1:14" ht="14.25">
      <c r="A199" s="7" t="s">
        <v>295</v>
      </c>
      <c r="B199" s="4" t="s">
        <v>297</v>
      </c>
      <c r="C199" s="5"/>
      <c r="D199" s="5">
        <v>61000</v>
      </c>
      <c r="E199" s="5"/>
      <c r="F199" s="5">
        <f t="shared" si="121"/>
        <v>61000</v>
      </c>
      <c r="G199" s="5">
        <v>61000</v>
      </c>
      <c r="H199" s="5"/>
      <c r="I199" s="5"/>
      <c r="J199" s="5"/>
      <c r="L199" s="23"/>
      <c r="M199" s="23"/>
      <c r="N199" s="9"/>
    </row>
    <row r="200" spans="1:14" ht="14.25">
      <c r="A200" s="7" t="s">
        <v>98</v>
      </c>
      <c r="B200" s="4" t="s">
        <v>99</v>
      </c>
      <c r="C200" s="5">
        <f>C201</f>
        <v>0</v>
      </c>
      <c r="D200" s="5">
        <f aca="true" t="shared" si="122" ref="D200:J200">D201</f>
        <v>14707000</v>
      </c>
      <c r="E200" s="5">
        <f t="shared" si="122"/>
        <v>0</v>
      </c>
      <c r="F200" s="5">
        <f t="shared" si="122"/>
        <v>14707000</v>
      </c>
      <c r="G200" s="5">
        <f t="shared" si="122"/>
        <v>14707000</v>
      </c>
      <c r="H200" s="5">
        <f t="shared" si="122"/>
        <v>11817000</v>
      </c>
      <c r="I200" s="5">
        <f t="shared" si="122"/>
        <v>12136000</v>
      </c>
      <c r="J200" s="5">
        <f t="shared" si="122"/>
        <v>12440000</v>
      </c>
      <c r="N200" s="9"/>
    </row>
    <row r="201" spans="1:14" ht="14.25">
      <c r="A201" s="7" t="s">
        <v>100</v>
      </c>
      <c r="B201" s="4" t="s">
        <v>101</v>
      </c>
      <c r="C201" s="5">
        <f>C202+C207</f>
        <v>0</v>
      </c>
      <c r="D201" s="5">
        <f>D202+D207</f>
        <v>14707000</v>
      </c>
      <c r="E201" s="5">
        <f aca="true" t="shared" si="123" ref="E201:J201">E202+E207</f>
        <v>0</v>
      </c>
      <c r="F201" s="5">
        <f>F202+F207</f>
        <v>14707000</v>
      </c>
      <c r="G201" s="5">
        <f t="shared" si="123"/>
        <v>14707000</v>
      </c>
      <c r="H201" s="5">
        <f t="shared" si="123"/>
        <v>11817000</v>
      </c>
      <c r="I201" s="5">
        <f t="shared" si="123"/>
        <v>12136000</v>
      </c>
      <c r="J201" s="5">
        <f t="shared" si="123"/>
        <v>12440000</v>
      </c>
      <c r="N201" s="9"/>
    </row>
    <row r="202" spans="1:14" ht="14.25">
      <c r="A202" s="7" t="s">
        <v>102</v>
      </c>
      <c r="B202" s="4" t="s">
        <v>103</v>
      </c>
      <c r="C202" s="5">
        <f>C203+C204+C206+C205</f>
        <v>0</v>
      </c>
      <c r="D202" s="5">
        <f>D203+D204+D206+D205</f>
        <v>10843000</v>
      </c>
      <c r="E202" s="5">
        <f aca="true" t="shared" si="124" ref="E202:J202">E203+E204+E206+E205</f>
        <v>0</v>
      </c>
      <c r="F202" s="5">
        <f>F203+F204+F206+F205</f>
        <v>10843000</v>
      </c>
      <c r="G202" s="5">
        <f t="shared" si="124"/>
        <v>10843000</v>
      </c>
      <c r="H202" s="5">
        <f t="shared" si="124"/>
        <v>10756000</v>
      </c>
      <c r="I202" s="5">
        <f t="shared" si="124"/>
        <v>11046000</v>
      </c>
      <c r="J202" s="5">
        <f t="shared" si="124"/>
        <v>11323000</v>
      </c>
      <c r="N202" s="9"/>
    </row>
    <row r="203" spans="1:14" ht="14.25">
      <c r="A203" s="7" t="s">
        <v>104</v>
      </c>
      <c r="B203" s="4" t="s">
        <v>105</v>
      </c>
      <c r="C203" s="5"/>
      <c r="D203" s="5">
        <v>1078000</v>
      </c>
      <c r="E203" s="5"/>
      <c r="F203" s="5">
        <f t="shared" si="121"/>
        <v>1078000</v>
      </c>
      <c r="G203" s="5">
        <v>1078000</v>
      </c>
      <c r="H203" s="5">
        <v>2611000</v>
      </c>
      <c r="I203" s="5">
        <v>2682000</v>
      </c>
      <c r="J203" s="5">
        <v>2749000</v>
      </c>
      <c r="L203" s="9"/>
      <c r="N203" s="9"/>
    </row>
    <row r="204" spans="1:14" ht="14.25">
      <c r="A204" s="7" t="s">
        <v>106</v>
      </c>
      <c r="B204" s="4" t="s">
        <v>107</v>
      </c>
      <c r="C204" s="5"/>
      <c r="D204" s="5">
        <v>7396000</v>
      </c>
      <c r="E204" s="5"/>
      <c r="F204" s="5">
        <f t="shared" si="121"/>
        <v>7396000</v>
      </c>
      <c r="G204" s="5">
        <v>7396000</v>
      </c>
      <c r="H204" s="5">
        <v>6081000</v>
      </c>
      <c r="I204" s="5">
        <v>6245000</v>
      </c>
      <c r="J204" s="5">
        <v>6401000</v>
      </c>
      <c r="L204" s="23"/>
      <c r="M204" s="23"/>
      <c r="N204" s="9"/>
    </row>
    <row r="205" spans="1:14" ht="14.25">
      <c r="A205" s="7" t="s">
        <v>108</v>
      </c>
      <c r="B205" s="4" t="s">
        <v>109</v>
      </c>
      <c r="C205" s="5"/>
      <c r="D205" s="5">
        <v>220000</v>
      </c>
      <c r="E205" s="5"/>
      <c r="F205" s="5">
        <f t="shared" si="121"/>
        <v>220000</v>
      </c>
      <c r="G205" s="5">
        <v>220000</v>
      </c>
      <c r="H205" s="5">
        <v>718000</v>
      </c>
      <c r="I205" s="5">
        <v>737000</v>
      </c>
      <c r="J205" s="5">
        <v>756000</v>
      </c>
      <c r="M205" s="23"/>
      <c r="N205" s="9"/>
    </row>
    <row r="206" spans="1:14" ht="14.25">
      <c r="A206" s="7" t="s">
        <v>110</v>
      </c>
      <c r="B206" s="4" t="s">
        <v>111</v>
      </c>
      <c r="C206" s="5"/>
      <c r="D206" s="5">
        <v>2149000</v>
      </c>
      <c r="E206" s="5"/>
      <c r="F206" s="5">
        <f t="shared" si="121"/>
        <v>2149000</v>
      </c>
      <c r="G206" s="5">
        <v>2149000</v>
      </c>
      <c r="H206" s="5">
        <v>1346000</v>
      </c>
      <c r="I206" s="5">
        <v>1382000</v>
      </c>
      <c r="J206" s="5">
        <v>1417000</v>
      </c>
      <c r="L206" s="23"/>
      <c r="N206" s="9"/>
    </row>
    <row r="207" spans="1:14" ht="14.25">
      <c r="A207" s="7" t="s">
        <v>112</v>
      </c>
      <c r="B207" s="4" t="s">
        <v>113</v>
      </c>
      <c r="C207" s="5"/>
      <c r="D207" s="5">
        <v>3864000</v>
      </c>
      <c r="E207" s="5"/>
      <c r="F207" s="5">
        <f t="shared" si="121"/>
        <v>3864000</v>
      </c>
      <c r="G207" s="5">
        <v>3864000</v>
      </c>
      <c r="H207" s="5">
        <v>1061000</v>
      </c>
      <c r="I207" s="5">
        <v>1090000</v>
      </c>
      <c r="J207" s="5">
        <v>1117000</v>
      </c>
      <c r="M207" s="23"/>
      <c r="N207" s="9"/>
    </row>
    <row r="208" spans="1:10" ht="14.25">
      <c r="A208" s="7" t="s">
        <v>122</v>
      </c>
      <c r="B208" s="4" t="s">
        <v>123</v>
      </c>
      <c r="C208" s="5">
        <f aca="true" t="shared" si="125" ref="C208:J212">C209</f>
        <v>0</v>
      </c>
      <c r="D208" s="5">
        <f t="shared" si="125"/>
        <v>2104000</v>
      </c>
      <c r="E208" s="5">
        <f t="shared" si="125"/>
        <v>0</v>
      </c>
      <c r="F208" s="5">
        <f t="shared" si="121"/>
        <v>2104000</v>
      </c>
      <c r="G208" s="5">
        <f t="shared" si="125"/>
        <v>2104000</v>
      </c>
      <c r="H208" s="5">
        <f t="shared" si="125"/>
        <v>1731000</v>
      </c>
      <c r="I208" s="5">
        <f t="shared" si="125"/>
        <v>1778000</v>
      </c>
      <c r="J208" s="5">
        <f t="shared" si="125"/>
        <v>1822000</v>
      </c>
    </row>
    <row r="209" spans="1:10" ht="14.25">
      <c r="A209" s="7" t="s">
        <v>88</v>
      </c>
      <c r="B209" s="4" t="s">
        <v>89</v>
      </c>
      <c r="C209" s="5">
        <f t="shared" si="125"/>
        <v>0</v>
      </c>
      <c r="D209" s="5">
        <f t="shared" si="125"/>
        <v>2104000</v>
      </c>
      <c r="E209" s="5">
        <f t="shared" si="125"/>
        <v>0</v>
      </c>
      <c r="F209" s="5">
        <f t="shared" si="121"/>
        <v>2104000</v>
      </c>
      <c r="G209" s="5">
        <f t="shared" si="125"/>
        <v>2104000</v>
      </c>
      <c r="H209" s="5">
        <f t="shared" si="125"/>
        <v>1731000</v>
      </c>
      <c r="I209" s="5">
        <f t="shared" si="125"/>
        <v>1778000</v>
      </c>
      <c r="J209" s="5">
        <f t="shared" si="125"/>
        <v>1822000</v>
      </c>
    </row>
    <row r="210" spans="1:10" ht="14.25">
      <c r="A210" s="7" t="s">
        <v>98</v>
      </c>
      <c r="B210" s="4" t="s">
        <v>99</v>
      </c>
      <c r="C210" s="5">
        <f t="shared" si="125"/>
        <v>0</v>
      </c>
      <c r="D210" s="5">
        <f t="shared" si="125"/>
        <v>2104000</v>
      </c>
      <c r="E210" s="5">
        <f t="shared" si="125"/>
        <v>0</v>
      </c>
      <c r="F210" s="5">
        <f t="shared" si="121"/>
        <v>2104000</v>
      </c>
      <c r="G210" s="5">
        <f t="shared" si="125"/>
        <v>2104000</v>
      </c>
      <c r="H210" s="5">
        <f t="shared" si="125"/>
        <v>1731000</v>
      </c>
      <c r="I210" s="5">
        <f t="shared" si="125"/>
        <v>1778000</v>
      </c>
      <c r="J210" s="5">
        <f t="shared" si="125"/>
        <v>1822000</v>
      </c>
    </row>
    <row r="211" spans="1:10" ht="14.25">
      <c r="A211" s="7" t="s">
        <v>100</v>
      </c>
      <c r="B211" s="4" t="s">
        <v>101</v>
      </c>
      <c r="C211" s="5">
        <f t="shared" si="125"/>
        <v>0</v>
      </c>
      <c r="D211" s="5">
        <f t="shared" si="125"/>
        <v>2104000</v>
      </c>
      <c r="E211" s="5">
        <f t="shared" si="125"/>
        <v>0</v>
      </c>
      <c r="F211" s="5">
        <f t="shared" si="121"/>
        <v>2104000</v>
      </c>
      <c r="G211" s="5">
        <f t="shared" si="125"/>
        <v>2104000</v>
      </c>
      <c r="H211" s="5">
        <f t="shared" si="125"/>
        <v>1731000</v>
      </c>
      <c r="I211" s="5">
        <f t="shared" si="125"/>
        <v>1778000</v>
      </c>
      <c r="J211" s="5">
        <f t="shared" si="125"/>
        <v>1822000</v>
      </c>
    </row>
    <row r="212" spans="1:10" ht="14.25">
      <c r="A212" s="7" t="s">
        <v>102</v>
      </c>
      <c r="B212" s="4" t="s">
        <v>103</v>
      </c>
      <c r="C212" s="5">
        <f>C213</f>
        <v>0</v>
      </c>
      <c r="D212" s="5">
        <f>D213</f>
        <v>2104000</v>
      </c>
      <c r="E212" s="5">
        <f>E213</f>
        <v>0</v>
      </c>
      <c r="F212" s="5">
        <f t="shared" si="121"/>
        <v>2104000</v>
      </c>
      <c r="G212" s="5">
        <f t="shared" si="125"/>
        <v>2104000</v>
      </c>
      <c r="H212" s="5">
        <f t="shared" si="125"/>
        <v>1731000</v>
      </c>
      <c r="I212" s="5">
        <f t="shared" si="125"/>
        <v>1778000</v>
      </c>
      <c r="J212" s="5">
        <f t="shared" si="125"/>
        <v>1822000</v>
      </c>
    </row>
    <row r="213" spans="1:10" ht="14.25">
      <c r="A213" s="7" t="s">
        <v>110</v>
      </c>
      <c r="B213" s="4" t="s">
        <v>111</v>
      </c>
      <c r="C213" s="5"/>
      <c r="D213" s="5">
        <v>2104000</v>
      </c>
      <c r="E213" s="5"/>
      <c r="F213" s="5">
        <f t="shared" si="121"/>
        <v>2104000</v>
      </c>
      <c r="G213" s="5">
        <v>2104000</v>
      </c>
      <c r="H213" s="5">
        <v>1731000</v>
      </c>
      <c r="I213" s="5">
        <v>1778000</v>
      </c>
      <c r="J213" s="5">
        <v>1822000</v>
      </c>
    </row>
    <row r="214" spans="1:10" s="10" customFormat="1" ht="12.75">
      <c r="A214" s="13" t="s">
        <v>358</v>
      </c>
      <c r="B214" s="14" t="s">
        <v>359</v>
      </c>
      <c r="C214" s="17">
        <f>C156-C183</f>
        <v>0</v>
      </c>
      <c r="D214" s="17">
        <v>0</v>
      </c>
      <c r="E214" s="17">
        <f aca="true" t="shared" si="126" ref="E214:J214">E156-E183</f>
        <v>0</v>
      </c>
      <c r="F214" s="5">
        <f t="shared" si="121"/>
        <v>0</v>
      </c>
      <c r="G214" s="17">
        <f t="shared" si="126"/>
        <v>0</v>
      </c>
      <c r="H214" s="17">
        <f t="shared" si="126"/>
        <v>0</v>
      </c>
      <c r="I214" s="17">
        <f t="shared" si="126"/>
        <v>0</v>
      </c>
      <c r="J214" s="17">
        <f t="shared" si="126"/>
        <v>0</v>
      </c>
    </row>
    <row r="215" spans="1:10" s="10" customFormat="1" ht="12.75">
      <c r="A215" s="13" t="s">
        <v>360</v>
      </c>
      <c r="B215" s="14" t="s">
        <v>361</v>
      </c>
      <c r="C215" s="17">
        <f>C101-C135</f>
        <v>0</v>
      </c>
      <c r="D215" s="17">
        <v>0</v>
      </c>
      <c r="E215" s="17">
        <f aca="true" t="shared" si="127" ref="E215:J215">E101-E135</f>
        <v>0</v>
      </c>
      <c r="F215" s="5">
        <f t="shared" si="121"/>
        <v>0</v>
      </c>
      <c r="G215" s="17">
        <f t="shared" si="127"/>
        <v>0</v>
      </c>
      <c r="H215" s="17">
        <f t="shared" si="127"/>
        <v>0</v>
      </c>
      <c r="I215" s="17">
        <f t="shared" si="127"/>
        <v>0</v>
      </c>
      <c r="J215" s="17">
        <f t="shared" si="127"/>
        <v>0</v>
      </c>
    </row>
    <row r="216" spans="1:10" s="10" customFormat="1" ht="12.75">
      <c r="A216" s="13" t="s">
        <v>362</v>
      </c>
      <c r="B216" s="14" t="s">
        <v>363</v>
      </c>
      <c r="C216" s="17">
        <f>C4-C55</f>
        <v>0</v>
      </c>
      <c r="D216" s="17">
        <v>0</v>
      </c>
      <c r="E216" s="17">
        <f aca="true" t="shared" si="128" ref="E216:J216">E4-E55</f>
        <v>0</v>
      </c>
      <c r="F216" s="5">
        <f t="shared" si="121"/>
        <v>0</v>
      </c>
      <c r="G216" s="17">
        <f t="shared" si="128"/>
        <v>0</v>
      </c>
      <c r="H216" s="17">
        <f t="shared" si="128"/>
        <v>0</v>
      </c>
      <c r="I216" s="17">
        <f t="shared" si="128"/>
        <v>0</v>
      </c>
      <c r="J216" s="17">
        <f t="shared" si="128"/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3" t="s">
        <v>355</v>
      </c>
      <c r="B1" s="14"/>
      <c r="C1" s="15"/>
      <c r="D1" s="16"/>
      <c r="E1" s="15"/>
      <c r="F1" s="15"/>
    </row>
    <row r="2" spans="1:6" s="1" customFormat="1" ht="12.75">
      <c r="A2" s="13" t="s">
        <v>356</v>
      </c>
      <c r="B2" s="14"/>
      <c r="C2" s="15" t="e">
        <f>C3+C4</f>
        <v>#REF!</v>
      </c>
      <c r="D2" s="15" t="e">
        <f>D3+D4</f>
        <v>#REF!</v>
      </c>
      <c r="E2" s="15" t="e">
        <f>E3+E4</f>
        <v>#REF!</v>
      </c>
      <c r="F2" s="15" t="e">
        <f>F3+F4</f>
        <v>#REF!</v>
      </c>
    </row>
    <row r="3" spans="1:6" s="1" customFormat="1" ht="12.75">
      <c r="A3" s="13" t="s">
        <v>236</v>
      </c>
      <c r="B3" s="14" t="s">
        <v>237</v>
      </c>
      <c r="C3" s="15" t="e">
        <f>'sursa 02'!#REF!+'sursa 02'!#REF!+'sursa 02'!#REF!</f>
        <v>#REF!</v>
      </c>
      <c r="D3" s="15" t="e">
        <f>'sursa 02'!#REF!+'sursa 02'!#REF!+'sursa 02'!#REF!</f>
        <v>#REF!</v>
      </c>
      <c r="E3" s="15" t="e">
        <f>'sursa 02'!#REF!+'sursa 02'!#REF!+'sursa 02'!#REF!</f>
        <v>#REF!</v>
      </c>
      <c r="F3" s="15" t="e">
        <f>'sursa 02'!#REF!+'sursa 02'!#REF!+'sursa 02'!#REF!</f>
        <v>#REF!</v>
      </c>
    </row>
    <row r="4" spans="1:6" s="1" customFormat="1" ht="26.25">
      <c r="A4" s="13" t="s">
        <v>240</v>
      </c>
      <c r="B4" s="14" t="s">
        <v>241</v>
      </c>
      <c r="C4" s="15" t="e">
        <f>'sursa 02'!#REF!</f>
        <v>#REF!</v>
      </c>
      <c r="D4" s="15" t="e">
        <f>'sursa 02'!#REF!</f>
        <v>#REF!</v>
      </c>
      <c r="E4" s="15" t="e">
        <f>'sursa 02'!#REF!</f>
        <v>#REF!</v>
      </c>
      <c r="F4" s="15" t="e">
        <f>'sursa 02'!#REF!</f>
        <v>#REF!</v>
      </c>
    </row>
    <row r="5" spans="1:6" s="1" customFormat="1" ht="12.75">
      <c r="A5" s="13" t="s">
        <v>357</v>
      </c>
      <c r="B5" s="14"/>
      <c r="C5" s="15" t="e">
        <f>C6+C7</f>
        <v>#REF!</v>
      </c>
      <c r="D5" s="15" t="e">
        <f>D6+D7</f>
        <v>#REF!</v>
      </c>
      <c r="E5" s="15" t="e">
        <f>E6+E7</f>
        <v>#REF!</v>
      </c>
      <c r="F5" s="15" t="e">
        <f>F6+F7</f>
        <v>#REF!</v>
      </c>
    </row>
    <row r="6" spans="1:6" s="1" customFormat="1" ht="26.25">
      <c r="A6" s="13" t="s">
        <v>279</v>
      </c>
      <c r="B6" s="14" t="s">
        <v>280</v>
      </c>
      <c r="C6" s="15" t="e">
        <f>'sursa 02'!#REF!</f>
        <v>#REF!</v>
      </c>
      <c r="D6" s="15" t="e">
        <f>'sursa 02'!#REF!</f>
        <v>#REF!</v>
      </c>
      <c r="E6" s="15" t="e">
        <f>'sursa 02'!#REF!</f>
        <v>#REF!</v>
      </c>
      <c r="F6" s="15" t="e">
        <f>'sursa 02'!#REF!</f>
        <v>#REF!</v>
      </c>
    </row>
    <row r="7" spans="1:6" s="1" customFormat="1" ht="12.75">
      <c r="A7" s="13" t="s">
        <v>281</v>
      </c>
      <c r="B7" s="14" t="s">
        <v>282</v>
      </c>
      <c r="C7" s="15" t="e">
        <f>'sursa 02'!#REF!+'sursa 02'!#REF!</f>
        <v>#REF!</v>
      </c>
      <c r="D7" s="15" t="e">
        <f>'sursa 02'!#REF!+'sursa 02'!#REF!+'sursa 02'!#REF!</f>
        <v>#REF!</v>
      </c>
      <c r="E7" s="15" t="e">
        <f>'sursa 02'!#REF!+'sursa 02'!#REF!+'sursa 02'!#REF!</f>
        <v>#REF!</v>
      </c>
      <c r="F7" s="15" t="e">
        <f>'sursa 02'!#REF!+'sursa 02'!#REF!+'sursa 02'!#REF!</f>
        <v>#REF!</v>
      </c>
    </row>
    <row r="13" ht="14.2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2022-02-18T11:16:36Z</cp:lastPrinted>
  <dcterms:created xsi:type="dcterms:W3CDTF">2019-04-12T06:27:48Z</dcterms:created>
  <dcterms:modified xsi:type="dcterms:W3CDTF">2022-02-18T11:16:52Z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