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1012" windowHeight="8976" activeTab="0"/>
  </bookViews>
  <sheets>
    <sheet name="repar lista finala" sheetId="1" r:id="rId1"/>
  </sheets>
  <definedNames>
    <definedName name="_xlnm._FilterDatabase" localSheetId="0" hidden="1">'repar lista finala'!$A$1:$D$161</definedName>
    <definedName name="_xlnm.Print_Titles" localSheetId="0">'repar lista finala'!$2:$5</definedName>
    <definedName name="_xlnm.Print_Area" localSheetId="0">'repar lista finala'!$A$2:$D$161</definedName>
  </definedNames>
  <calcPr fullCalcOnLoad="1"/>
</workbook>
</file>

<file path=xl/sharedStrings.xml><?xml version="1.0" encoding="utf-8"?>
<sst xmlns="http://schemas.openxmlformats.org/spreadsheetml/2006/main" count="164" uniqueCount="159">
  <si>
    <t xml:space="preserve"> -lei-</t>
  </si>
  <si>
    <t>Nr. crt.</t>
  </si>
  <si>
    <t>Simb.
cap. bug.</t>
  </si>
  <si>
    <t>Denumirea lucrării</t>
  </si>
  <si>
    <t>1</t>
  </si>
  <si>
    <t>2</t>
  </si>
  <si>
    <t xml:space="preserve">CONSILIUL JUDETEAN MURES   </t>
  </si>
  <si>
    <t>CAPITOL 51</t>
  </si>
  <si>
    <t>CAPITOL 60</t>
  </si>
  <si>
    <t>SPJ SALVAMONT total, din care:</t>
  </si>
  <si>
    <t>CENTRUL ŞCOLAR PENTRU EDUCAŢIE INCLUZIVĂ NR.1</t>
  </si>
  <si>
    <t>CENTRUL ŞCOLAR PENTRU EDUCAŢIE INCLUZIVĂ NR.2</t>
  </si>
  <si>
    <t>CENTRUL ŞCOLAR DE EDUCAŢIE INCLUZIVĂ NR.3 S.A.M. REGHIN</t>
  </si>
  <si>
    <t>SPITALUL CLINIC JUDEŢEAN MUREŞ</t>
  </si>
  <si>
    <t>SPITALUL MUNICIPAL DR. GHEORGHE MARINESCU TÂRNĂVENI</t>
  </si>
  <si>
    <t xml:space="preserve">UNITATI  DE  CULTURA      </t>
  </si>
  <si>
    <t xml:space="preserve">Muzeul Judeţean MUREŞ                             </t>
  </si>
  <si>
    <t>Ansamblul Artistic</t>
  </si>
  <si>
    <t>Biblioteca Judeţeană Mureş</t>
  </si>
  <si>
    <t xml:space="preserve">TOTAL Reparații, din care:                                                                </t>
  </si>
  <si>
    <t>DIRECŢIA GENERALĂ DE ASISTENŢĂ SOCIALĂ ŞI PROTECŢIA COPILULUI MUREŞ total, din care:</t>
  </si>
  <si>
    <t>DGASPC MURES</t>
  </si>
  <si>
    <t>Reparatii si igienizari subsol Corp A</t>
  </si>
  <si>
    <t>SSCD Tg.Mures-Ceauşu de Câmpie</t>
  </si>
  <si>
    <t>SSVVFPVPAN -Centrul de Tranzit Ada si Adi</t>
  </si>
  <si>
    <t xml:space="preserve">Reparatii instalatie electrica </t>
  </si>
  <si>
    <t>Serviciul intervenţie în regim de urgenţă, abuz, neglijare, trafic, migrare,  telefonul copilului -SIRU</t>
  </si>
  <si>
    <t>SCATF Mures</t>
  </si>
  <si>
    <t xml:space="preserve">Reparatii curente bai </t>
  </si>
  <si>
    <t xml:space="preserve">Reparatii jgheaburi si burlane </t>
  </si>
  <si>
    <t>CTF REGHIN, PETELEA</t>
  </si>
  <si>
    <t>CTF Sâncraiu de Mureş-Sântana de Mureș</t>
  </si>
  <si>
    <t>Reparatii gard împrejmuire CTF Sâncrai - 12 case</t>
  </si>
  <si>
    <t>Reparaţii tâmplărie PVC - geamuri+uşi termopan</t>
  </si>
  <si>
    <t>CSCDN SIGHISOARA</t>
  </si>
  <si>
    <t xml:space="preserve">Zugraveli bloc alimentar, magazie alimente, module </t>
  </si>
  <si>
    <t>CRRN LUDUS</t>
  </si>
  <si>
    <t xml:space="preserve">Unitate de management Capusu de Campie </t>
  </si>
  <si>
    <t xml:space="preserve">Lucrari reparatii trotuare </t>
  </si>
  <si>
    <t>Lucrari reparatii si igienizare 2 saloane CIA- tarchetare</t>
  </si>
  <si>
    <t xml:space="preserve">CIA Sighisoara </t>
  </si>
  <si>
    <t>Reparatii holuri (refacut pardoseala, refacut instalatie electrica si de ventilatie, reparat pereti si tavane. Reparatii 2 bai comune (refacut instalatie de alimentare cu apa, canalizare, recompartimentat si inlocuit  obiecte sanitare, refacut placaje cu gresie si faianta, refacut instalatie electrica , reparat pereti)</t>
  </si>
  <si>
    <t xml:space="preserve">CIA Lunca Muresului </t>
  </si>
  <si>
    <t xml:space="preserve">Reparatii la depozitul de lemne </t>
  </si>
  <si>
    <t xml:space="preserve">Igienizare pavilion D (infirmerie), etaj+parter </t>
  </si>
  <si>
    <t xml:space="preserve">Igienizare pavilion A si magazia de alimente </t>
  </si>
  <si>
    <t xml:space="preserve">CIA Reghin </t>
  </si>
  <si>
    <t>Renovari interioare CIA Reghin str. Pandurilor (Casa Iris, Casa Stejarului si Casa Orhideea)</t>
  </si>
  <si>
    <t>Amenajare capela si magazie</t>
  </si>
  <si>
    <t xml:space="preserve">CIA Glodeni </t>
  </si>
  <si>
    <t>Finalizare izolare cladire 2</t>
  </si>
  <si>
    <t xml:space="preserve">CRRN Brancovenesti </t>
  </si>
  <si>
    <t xml:space="preserve">CRRN Calugareni </t>
  </si>
  <si>
    <t>Teatrul pentru copii şi tineret "Ariel"</t>
  </si>
  <si>
    <t>Lucrări de zugrăvit săli de clasă, igienizare bloc alimentar și grupuri sanitare</t>
  </si>
  <si>
    <t>Reparații mașină transport elevi</t>
  </si>
  <si>
    <t>Centrul Județean de Cultură Tradițională și Educație Artistică Mureș</t>
  </si>
  <si>
    <t>Program 2022</t>
  </si>
  <si>
    <t>Reparații izolații clădire administrativă</t>
  </si>
  <si>
    <t>Înlocuire filtre la aparate de ventilație</t>
  </si>
  <si>
    <t>Zugrăveli interioare/exterioare</t>
  </si>
  <si>
    <t>Montare parchet pe suprafețe</t>
  </si>
  <si>
    <t xml:space="preserve">Igienizarea si zugravirea salilor de clasa, a grupurilor sanitare si a coridoarelor-Cladirea Centrului Sc.Ptr.Educ.Incluz.nr.2-Tg.Mures  </t>
  </si>
  <si>
    <t>Igienizarea si zugravirea salilor de clasa, a grupurilor sanitare si a coridoarelor-Cladirea Tarnaveni</t>
  </si>
  <si>
    <t>Reparații curente și igienizări interioare la clădirea școlii</t>
  </si>
  <si>
    <t>Reparații hidroizolație terasă CT școală nouă</t>
  </si>
  <si>
    <t>Lucrări de zugrăvit săli de clasă, igienizare bloc alimentar și grupuri sanitare-clădirea din Iernut</t>
  </si>
  <si>
    <t>Reparații centrale termice</t>
  </si>
  <si>
    <t>Reabilitare termica corp B</t>
  </si>
  <si>
    <t>Lucrari instalatii sanitare (schimbare tevi apa si canalizare, montare rigole la dusuri si igienizare)</t>
  </si>
  <si>
    <t xml:space="preserve">Extindere reţea electrică cabinet medical </t>
  </si>
  <si>
    <t>Lucrari de reparatii interioare si igienizari (Ada)</t>
  </si>
  <si>
    <t xml:space="preserve">Reparaţii şi întreţinere jgheaburi şi burlane </t>
  </si>
  <si>
    <t>Drenaj, izolare, reparaţii perete exterior si interior la anexa cladire administrativ</t>
  </si>
  <si>
    <t xml:space="preserve">Reparatii acoperis birou administrativ str. Subcetate </t>
  </si>
  <si>
    <t xml:space="preserve">Reparaţii curente băi str. Subcetate </t>
  </si>
  <si>
    <t>Reparatii instalaţia electrica  CTF 1,2,3,4,5</t>
  </si>
  <si>
    <t xml:space="preserve">Reparatii gard imprejmuitor Santana de Mures </t>
  </si>
  <si>
    <t>Reparaţii porţi intrare + sistem deschidere automatizata</t>
  </si>
  <si>
    <t xml:space="preserve">Reparatii feronerie geamuri/usi termopan </t>
  </si>
  <si>
    <t xml:space="preserve">Reparatie hidroizolatie cladire </t>
  </si>
  <si>
    <t xml:space="preserve">Reparatii gard imprejmuitor </t>
  </si>
  <si>
    <t>Reparatii interioare (inlocuit pardoseala pal malaminat, instalatii electrice, grupuri sanitare )</t>
  </si>
  <si>
    <t>Renovare fatada cladire CIA Reghin str. Pandurilor nr 34/A</t>
  </si>
  <si>
    <t xml:space="preserve">Eficientizare hidrant </t>
  </si>
  <si>
    <t>Schimbat jgheaburi şi burlane  clădirea 2</t>
  </si>
  <si>
    <t xml:space="preserve">Reparatii curente si igienizari, canalizare </t>
  </si>
  <si>
    <t xml:space="preserve">Lucrari de reparatii acoperis si igienizare </t>
  </si>
  <si>
    <t xml:space="preserve">Reparatii generatoare de electricitate </t>
  </si>
  <si>
    <t>Reparatii exterioare , tencuieli, zugrăveli</t>
  </si>
  <si>
    <t xml:space="preserve">Schimbat horn centrală termică </t>
  </si>
  <si>
    <t>Reparaţii acoperiş centrală termică</t>
  </si>
  <si>
    <t>Centrul pentru pers. Varstnice Ideciu de Jos</t>
  </si>
  <si>
    <t xml:space="preserve">Reparatii si reabilitare corp bucatarie si acoperis bucatarie </t>
  </si>
  <si>
    <t xml:space="preserve">Reparaţie magazie structurată </t>
  </si>
  <si>
    <t>Lucrări de finisaje</t>
  </si>
  <si>
    <t xml:space="preserve">Lucrări de accesibilizare a spaţiilor din centre </t>
  </si>
  <si>
    <t>Reparații baze salvamont și refugii</t>
  </si>
  <si>
    <t>Reparații vehicule</t>
  </si>
  <si>
    <t>Reparații acoperiș la Biblioteca Teleki-Bolyai</t>
  </si>
  <si>
    <t xml:space="preserve">Restaurare parchet în sala reprezentativă B.Teleki </t>
  </si>
  <si>
    <t>Reparații auto</t>
  </si>
  <si>
    <t>Înlocuire învelitoare parcare sediul administrativ</t>
  </si>
  <si>
    <t>Întreținere sisteme de curenți slabi, înlocuiri componente defecte</t>
  </si>
  <si>
    <t xml:space="preserve">Revizii instalații de încălzire, înlocuire componente defecte </t>
  </si>
  <si>
    <t>Înlocuire sistem iluminat birouri Secția Artă Palatul Culturii</t>
  </si>
  <si>
    <t>Reparaţii pardoseli sticlă depozite și renovare birou Bibliotecă</t>
  </si>
  <si>
    <t>Reparaţii la imobilele de la Călugăreni nr.4 şi 5</t>
  </si>
  <si>
    <t>Lucrări de reparații curente bloc alimentar Obstetrica ginecologie</t>
  </si>
  <si>
    <t>Lucrari de reparatii punct de lucru Laborator Radiologie și Imagistică medicală  punct de lucru central</t>
  </si>
  <si>
    <t>Lucrări de reparații curente Neonatologie și Ginecologie</t>
  </si>
  <si>
    <t>Lucrări de reparații curente laborator analize medicale - punct de lucru ginecologie</t>
  </si>
  <si>
    <t>Lucrări de reparații acoperiș - Secția clinică Oftalmologie</t>
  </si>
  <si>
    <t>Lucrări de reparații laborator infecțioase</t>
  </si>
  <si>
    <t>Lucrări de reparații spălătorie</t>
  </si>
  <si>
    <t>Lucrări de reparații curente Boli infecțioase I</t>
  </si>
  <si>
    <t>Lucrări de reparații curente - Bloc operator Urologie</t>
  </si>
  <si>
    <t>Servicii de proiectare și execuțiepentru lucrări de reparații curente la demisolul clădirii principale a CJM Mureș, a grupurilor sanitare și executarea lucrărilor de reparații curente</t>
  </si>
  <si>
    <t xml:space="preserve">”Reparatii  la  Palatul Apollo ”-diriginte de santier </t>
  </si>
  <si>
    <t>Amenajare birou de primire pentru persoane cu dizabilităţi locomotorii la ”Palatul Apollo” -diriginte de santier</t>
  </si>
  <si>
    <t>Reparaţii sediu administrativ (dren,invelitoare, reparații la arhivă,etc.) execuție+ dirigenție+asistenta proiectant</t>
  </si>
  <si>
    <t>Reparaţii sediu administrativ demontare și remontare iluminat arhitectural PT+executie+diriginte de santier</t>
  </si>
  <si>
    <t>Reparaţii sediu administrativ - ornamente- faza PT +taxe+avize+ execuție+ dirigenție</t>
  </si>
  <si>
    <t>Reparații la imobil str. Plutelor nr.2 ”Centru de perfectionare pentru personalul din Administratia publica”  dirigenție</t>
  </si>
  <si>
    <t>Reparații la clădirea din Târgu Mureș str. Plutelor nr.2  - PT</t>
  </si>
  <si>
    <t>Servicii de proiectare pentru lucrarea ”Reparații si amenajari interioare imobil str.Primariei nr.2”- dirigintie de santier</t>
  </si>
  <si>
    <t>Reparații corp B și D la Palatul Apollo-  PT+ Execuție+ Dirigenție</t>
  </si>
  <si>
    <t>Reparații în casa scării la Palatul administrativ - PT+executie+diriginte de santier</t>
  </si>
  <si>
    <t>Reparații la grupul sanitar etaj 2 Palatul administrativ - Execuție</t>
  </si>
  <si>
    <t>Reparații infiltrații parter Palatul administrativ - Execuție</t>
  </si>
  <si>
    <t>Reparații curente</t>
  </si>
  <si>
    <t xml:space="preserve">Dotări aferente lucrării  ”Reparații și amenajări interioare imobil str. Primăriei nr.2” </t>
  </si>
  <si>
    <t>Reparatii curente si igienizare Ambulator de specialitate</t>
  </si>
  <si>
    <t>Reparatii curente si igienizare atelier mecanic</t>
  </si>
  <si>
    <t>Reparatii curente si igienizare sectie Boli Infectioase</t>
  </si>
  <si>
    <t>Reparatii curente si igienizare arhiva</t>
  </si>
  <si>
    <t>Reparatii si zugrăveli interioare Corp A</t>
  </si>
  <si>
    <t>Reparaţie hidroizolatie corp B</t>
  </si>
  <si>
    <t>Extindere circuit slab (date+voce) corp D2</t>
  </si>
  <si>
    <t>Extindere sistem alarma corp D2</t>
  </si>
  <si>
    <t>Reparatii si finisaje interioare Corp D2</t>
  </si>
  <si>
    <t>Reabilitare termica Corp C</t>
  </si>
  <si>
    <t xml:space="preserve">Reparatii exterioare </t>
  </si>
  <si>
    <t>Reparatii si zugraveli interioare</t>
  </si>
  <si>
    <t xml:space="preserve">Izolatie pod </t>
  </si>
  <si>
    <t>Izolatie exterioara</t>
  </si>
  <si>
    <t xml:space="preserve">Reparatii si zugraveli interioare </t>
  </si>
  <si>
    <t>Sistem drenaj apa</t>
  </si>
  <si>
    <t>Inlocuire conducta apa</t>
  </si>
  <si>
    <t xml:space="preserve">Reparatii acoperis </t>
  </si>
  <si>
    <t>Reparatii si igienizari curente CTF 5</t>
  </si>
  <si>
    <t>Lucrari reparatii si igienizari baie  personal + hol CIA</t>
  </si>
  <si>
    <t xml:space="preserve">Reparat trotuare (200 mp) + delimitate curte </t>
  </si>
  <si>
    <t xml:space="preserve">Zugraveli si igienizari interioare, exterioare </t>
  </si>
  <si>
    <t>CABR Reghin</t>
  </si>
  <si>
    <t>Reparatii curente baie Petelea</t>
  </si>
  <si>
    <t>Reparatii si igienizari interioare si exterioare Petelea</t>
  </si>
  <si>
    <t>Reparații la Palatul administrativ PT+ avize</t>
  </si>
  <si>
    <t>Reparații la clădirea din Târgu Mureș str. Plutelor nr.2  - Execuție +dotări+dirigintie de santier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</si>
</sst>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5" fillId="31" borderId="4" applyNumberFormat="0" applyFont="0" applyAlignment="0" applyProtection="0"/>
    <xf numFmtId="9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3" fillId="33" borderId="10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49" fontId="43" fillId="35" borderId="10" xfId="48" applyNumberFormat="1" applyFont="1" applyFill="1" applyBorder="1" applyAlignment="1">
      <alignment wrapText="1"/>
      <protection/>
    </xf>
    <xf numFmtId="3" fontId="43" fillId="35" borderId="10" xfId="48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3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37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left" vertical="center" wrapText="1"/>
    </xf>
    <xf numFmtId="3" fontId="45" fillId="34" borderId="10" xfId="0" applyNumberFormat="1" applyFont="1" applyFill="1" applyBorder="1" applyAlignment="1">
      <alignment horizontal="right" vertical="center" wrapText="1"/>
    </xf>
    <xf numFmtId="0" fontId="44" fillId="36" borderId="10" xfId="0" applyFont="1" applyFill="1" applyBorder="1" applyAlignment="1">
      <alignment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44" fillId="36" borderId="10" xfId="0" applyFont="1" applyFill="1" applyBorder="1" applyAlignment="1">
      <alignment horizontal="right" vertical="center" wrapText="1"/>
    </xf>
    <xf numFmtId="0" fontId="44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40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46" fillId="38" borderId="10" xfId="0" applyNumberFormat="1" applyFont="1" applyFill="1" applyBorder="1" applyAlignment="1">
      <alignment/>
    </xf>
    <xf numFmtId="0" fontId="0" fillId="0" borderId="11" xfId="0" applyFill="1" applyBorder="1" applyAlignment="1">
      <alignment vertical="top" wrapText="1"/>
    </xf>
    <xf numFmtId="0" fontId="43" fillId="34" borderId="11" xfId="0" applyFont="1" applyFill="1" applyBorder="1" applyAlignment="1">
      <alignment horizontal="left" vertical="center" wrapText="1"/>
    </xf>
    <xf numFmtId="49" fontId="43" fillId="35" borderId="11" xfId="48" applyNumberFormat="1" applyFont="1" applyFill="1" applyBorder="1" applyAlignment="1">
      <alignment wrapText="1"/>
      <protection/>
    </xf>
    <xf numFmtId="0" fontId="0" fillId="0" borderId="12" xfId="0" applyBorder="1" applyAlignment="1">
      <alignment horizontal="justify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36" borderId="11" xfId="0" applyFill="1" applyBorder="1" applyAlignment="1">
      <alignment horizontal="left" vertical="center" wrapText="1"/>
    </xf>
    <xf numFmtId="0" fontId="45" fillId="34" borderId="11" xfId="0" applyFont="1" applyFill="1" applyBorder="1" applyAlignment="1">
      <alignment horizontal="left" vertical="center" wrapText="1"/>
    </xf>
    <xf numFmtId="49" fontId="2" fillId="38" borderId="11" xfId="0" applyNumberFormat="1" applyFont="1" applyFill="1" applyBorder="1" applyAlignment="1">
      <alignment horizontal="left" vertical="center" wrapText="1"/>
    </xf>
    <xf numFmtId="3" fontId="2" fillId="38" borderId="11" xfId="0" applyNumberFormat="1" applyFont="1" applyFill="1" applyBorder="1" applyAlignment="1">
      <alignment horizontal="left" vertical="center" wrapText="1"/>
    </xf>
    <xf numFmtId="3" fontId="2" fillId="38" borderId="11" xfId="0" applyNumberFormat="1" applyFont="1" applyFill="1" applyBorder="1" applyAlignment="1">
      <alignment vertical="center" wrapText="1"/>
    </xf>
    <xf numFmtId="0" fontId="46" fillId="38" borderId="11" xfId="0" applyFont="1" applyFill="1" applyBorder="1" applyAlignment="1">
      <alignment/>
    </xf>
    <xf numFmtId="0" fontId="46" fillId="38" borderId="11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3" fontId="45" fillId="34" borderId="11" xfId="0" applyNumberFormat="1" applyFont="1" applyFill="1" applyBorder="1" applyAlignment="1">
      <alignment horizontal="right" vertical="center" wrapText="1"/>
    </xf>
    <xf numFmtId="0" fontId="44" fillId="36" borderId="0" xfId="0" applyFont="1" applyFill="1" applyAlignment="1">
      <alignment vertical="center"/>
    </xf>
    <xf numFmtId="0" fontId="44" fillId="36" borderId="0" xfId="0" applyFont="1" applyFill="1" applyAlignment="1">
      <alignment vertical="center" wrapText="1"/>
    </xf>
    <xf numFmtId="49" fontId="44" fillId="36" borderId="10" xfId="48" applyNumberFormat="1" applyFont="1" applyFill="1" applyBorder="1" applyAlignment="1">
      <alignment horizontal="right" wrapText="1"/>
      <protection/>
    </xf>
    <xf numFmtId="49" fontId="44" fillId="36" borderId="12" xfId="48" applyNumberFormat="1" applyFont="1" applyFill="1" applyBorder="1" applyAlignment="1">
      <alignment wrapText="1"/>
      <protection/>
    </xf>
    <xf numFmtId="3" fontId="44" fillId="36" borderId="10" xfId="48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wrapText="1"/>
    </xf>
    <xf numFmtId="3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46" fillId="38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vertical="center"/>
    </xf>
    <xf numFmtId="0" fontId="0" fillId="38" borderId="10" xfId="0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46" fillId="38" borderId="10" xfId="0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vertical="top" wrapText="1"/>
    </xf>
    <xf numFmtId="3" fontId="0" fillId="36" borderId="10" xfId="0" applyNumberFormat="1" applyFont="1" applyFill="1" applyBorder="1" applyAlignment="1">
      <alignment horizontal="right" vertical="top" wrapText="1"/>
    </xf>
    <xf numFmtId="0" fontId="44" fillId="0" borderId="13" xfId="0" applyFont="1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3" fontId="44" fillId="0" borderId="10" xfId="0" applyNumberFormat="1" applyFont="1" applyFill="1" applyBorder="1" applyAlignment="1">
      <alignment horizontal="right" vertical="center" wrapText="1"/>
    </xf>
    <xf numFmtId="3" fontId="2" fillId="38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4" sqref="H4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6.00390625" style="1" customWidth="1"/>
    <col min="5" max="16384" width="9.140625" style="5" customWidth="1"/>
  </cols>
  <sheetData>
    <row r="1" ht="12.75">
      <c r="D1" s="4" t="s">
        <v>0</v>
      </c>
    </row>
    <row r="2" spans="1:4" ht="12.75" customHeight="1">
      <c r="A2" s="114" t="s">
        <v>1</v>
      </c>
      <c r="B2" s="116" t="s">
        <v>2</v>
      </c>
      <c r="C2" s="118" t="s">
        <v>3</v>
      </c>
      <c r="D2" s="118" t="s">
        <v>57</v>
      </c>
    </row>
    <row r="3" spans="1:4" ht="12.75" customHeight="1">
      <c r="A3" s="115"/>
      <c r="B3" s="117"/>
      <c r="C3" s="119"/>
      <c r="D3" s="119"/>
    </row>
    <row r="4" spans="1:5" s="9" customFormat="1" ht="39" customHeight="1">
      <c r="A4" s="115"/>
      <c r="B4" s="117"/>
      <c r="C4" s="119"/>
      <c r="D4" s="119"/>
      <c r="E4" s="5"/>
    </row>
    <row r="5" spans="1:5" s="9" customFormat="1" ht="12.75">
      <c r="A5" s="6">
        <v>0</v>
      </c>
      <c r="B5" s="7" t="s">
        <v>4</v>
      </c>
      <c r="C5" s="7" t="s">
        <v>5</v>
      </c>
      <c r="D5" s="55">
        <v>3</v>
      </c>
      <c r="E5" s="5"/>
    </row>
    <row r="6" spans="1:4" ht="12.75">
      <c r="A6" s="10"/>
      <c r="B6" s="11"/>
      <c r="C6" s="12" t="s">
        <v>19</v>
      </c>
      <c r="D6" s="13">
        <f>D7+D31+D36+D39+D42+D57+D52+D28+D77</f>
        <v>15181000</v>
      </c>
    </row>
    <row r="7" spans="1:4" ht="12.75">
      <c r="A7" s="14"/>
      <c r="B7" s="15"/>
      <c r="C7" s="16" t="s">
        <v>6</v>
      </c>
      <c r="D7" s="17">
        <f>D8+D25</f>
        <v>6913000</v>
      </c>
    </row>
    <row r="8" spans="1:4" ht="12.75">
      <c r="A8" s="18"/>
      <c r="B8" s="19"/>
      <c r="C8" s="20" t="s">
        <v>7</v>
      </c>
      <c r="D8" s="21">
        <f>SUM(D9:D24)</f>
        <v>6193000</v>
      </c>
    </row>
    <row r="9" spans="1:5" s="25" customFormat="1" ht="12.75">
      <c r="A9" s="22">
        <v>1</v>
      </c>
      <c r="B9" s="8">
        <v>51</v>
      </c>
      <c r="C9" s="27" t="s">
        <v>118</v>
      </c>
      <c r="D9" s="23">
        <v>2000</v>
      </c>
      <c r="E9" s="5"/>
    </row>
    <row r="10" spans="1:5" s="25" customFormat="1" ht="26.25">
      <c r="A10" s="22">
        <v>2</v>
      </c>
      <c r="B10" s="8">
        <v>51</v>
      </c>
      <c r="C10" s="27" t="s">
        <v>119</v>
      </c>
      <c r="D10" s="23">
        <v>1000</v>
      </c>
      <c r="E10" s="5"/>
    </row>
    <row r="11" spans="1:5" s="25" customFormat="1" ht="26.25">
      <c r="A11" s="22">
        <v>3</v>
      </c>
      <c r="B11" s="8">
        <v>51</v>
      </c>
      <c r="C11" s="27" t="s">
        <v>120</v>
      </c>
      <c r="D11" s="23">
        <v>2800000</v>
      </c>
      <c r="E11" s="5"/>
    </row>
    <row r="12" spans="1:5" s="25" customFormat="1" ht="26.25">
      <c r="A12" s="22">
        <v>4</v>
      </c>
      <c r="B12" s="8">
        <v>51</v>
      </c>
      <c r="C12" s="27" t="s">
        <v>121</v>
      </c>
      <c r="D12" s="23">
        <v>130000</v>
      </c>
      <c r="E12" s="5"/>
    </row>
    <row r="13" spans="1:5" s="25" customFormat="1" ht="26.25">
      <c r="A13" s="22">
        <v>5</v>
      </c>
      <c r="B13" s="8">
        <v>51</v>
      </c>
      <c r="C13" s="27" t="s">
        <v>122</v>
      </c>
      <c r="D13" s="23">
        <v>250000</v>
      </c>
      <c r="E13" s="5"/>
    </row>
    <row r="14" spans="1:5" s="25" customFormat="1" ht="26.25">
      <c r="A14" s="22">
        <v>6</v>
      </c>
      <c r="B14" s="8">
        <v>51</v>
      </c>
      <c r="C14" s="27" t="s">
        <v>123</v>
      </c>
      <c r="D14" s="23">
        <v>2000</v>
      </c>
      <c r="E14" s="5"/>
    </row>
    <row r="15" spans="1:5" s="25" customFormat="1" ht="12.75">
      <c r="A15" s="22">
        <v>7</v>
      </c>
      <c r="B15" s="8">
        <v>51</v>
      </c>
      <c r="C15" s="27" t="s">
        <v>124</v>
      </c>
      <c r="D15" s="23">
        <v>192000</v>
      </c>
      <c r="E15" s="5"/>
    </row>
    <row r="16" spans="1:5" s="25" customFormat="1" ht="26.25">
      <c r="A16" s="22">
        <v>8</v>
      </c>
      <c r="B16" s="8">
        <v>51</v>
      </c>
      <c r="C16" s="27" t="s">
        <v>158</v>
      </c>
      <c r="D16" s="23">
        <v>1930000</v>
      </c>
      <c r="E16" s="5"/>
    </row>
    <row r="17" spans="1:5" s="25" customFormat="1" ht="26.25">
      <c r="A17" s="22">
        <v>9</v>
      </c>
      <c r="B17" s="8">
        <v>51</v>
      </c>
      <c r="C17" s="27" t="s">
        <v>125</v>
      </c>
      <c r="D17" s="23">
        <v>2000</v>
      </c>
      <c r="E17" s="5"/>
    </row>
    <row r="18" spans="1:5" s="25" customFormat="1" ht="12.75">
      <c r="A18" s="22">
        <v>10</v>
      </c>
      <c r="B18" s="8">
        <v>51</v>
      </c>
      <c r="C18" s="27" t="s">
        <v>126</v>
      </c>
      <c r="D18" s="23">
        <v>400000</v>
      </c>
      <c r="E18" s="5"/>
    </row>
    <row r="19" spans="1:5" s="25" customFormat="1" ht="12.75">
      <c r="A19" s="22">
        <v>11</v>
      </c>
      <c r="B19" s="8">
        <v>51</v>
      </c>
      <c r="C19" s="27" t="s">
        <v>157</v>
      </c>
      <c r="D19" s="23">
        <v>150000</v>
      </c>
      <c r="E19" s="5"/>
    </row>
    <row r="20" spans="1:5" s="25" customFormat="1" ht="26.25">
      <c r="A20" s="22">
        <v>12</v>
      </c>
      <c r="B20" s="8">
        <v>51</v>
      </c>
      <c r="C20" s="27" t="s">
        <v>127</v>
      </c>
      <c r="D20" s="23">
        <v>50000</v>
      </c>
      <c r="E20" s="5"/>
    </row>
    <row r="21" spans="1:5" s="25" customFormat="1" ht="12.75">
      <c r="A21" s="22">
        <v>13</v>
      </c>
      <c r="B21" s="8">
        <v>51</v>
      </c>
      <c r="C21" s="27" t="s">
        <v>128</v>
      </c>
      <c r="D21" s="23">
        <v>2000</v>
      </c>
      <c r="E21" s="5"/>
    </row>
    <row r="22" spans="1:5" s="25" customFormat="1" ht="12.75">
      <c r="A22" s="22">
        <v>14</v>
      </c>
      <c r="B22" s="8">
        <v>51</v>
      </c>
      <c r="C22" s="27" t="s">
        <v>129</v>
      </c>
      <c r="D22" s="23">
        <v>2000</v>
      </c>
      <c r="E22" s="5"/>
    </row>
    <row r="23" spans="1:5" s="25" customFormat="1" ht="26.25">
      <c r="A23" s="22">
        <v>15</v>
      </c>
      <c r="B23" s="8">
        <v>51</v>
      </c>
      <c r="C23" s="105" t="s">
        <v>131</v>
      </c>
      <c r="D23" s="106">
        <v>180000</v>
      </c>
      <c r="E23" s="5"/>
    </row>
    <row r="24" spans="1:5" s="25" customFormat="1" ht="12.75">
      <c r="A24" s="22">
        <v>16</v>
      </c>
      <c r="B24" s="8">
        <v>51</v>
      </c>
      <c r="C24" s="63" t="s">
        <v>130</v>
      </c>
      <c r="D24" s="26">
        <v>100000</v>
      </c>
      <c r="E24" s="5"/>
    </row>
    <row r="25" spans="1:5" s="25" customFormat="1" ht="12.75">
      <c r="A25" s="28"/>
      <c r="B25" s="29"/>
      <c r="C25" s="64" t="s">
        <v>8</v>
      </c>
      <c r="D25" s="30">
        <f>SUM(D26:D27)</f>
        <v>720000</v>
      </c>
      <c r="E25" s="5"/>
    </row>
    <row r="26" spans="1:5" s="25" customFormat="1" ht="39">
      <c r="A26" s="22">
        <v>1</v>
      </c>
      <c r="B26" s="8">
        <v>60</v>
      </c>
      <c r="C26" s="63" t="s">
        <v>117</v>
      </c>
      <c r="D26" s="26">
        <f>180000+520000</f>
        <v>700000</v>
      </c>
      <c r="E26" s="5"/>
    </row>
    <row r="27" spans="1:5" s="25" customFormat="1" ht="12.75">
      <c r="A27" s="22">
        <v>2</v>
      </c>
      <c r="B27" s="8">
        <v>60</v>
      </c>
      <c r="C27" s="63" t="s">
        <v>130</v>
      </c>
      <c r="D27" s="26">
        <v>20000</v>
      </c>
      <c r="E27" s="5"/>
    </row>
    <row r="28" spans="1:5" s="25" customFormat="1" ht="12.75">
      <c r="A28" s="31"/>
      <c r="B28" s="31"/>
      <c r="C28" s="65" t="s">
        <v>9</v>
      </c>
      <c r="D28" s="32">
        <f>D30+D29</f>
        <v>90000</v>
      </c>
      <c r="E28" s="5"/>
    </row>
    <row r="29" spans="1:5" s="78" customFormat="1" ht="12.75">
      <c r="A29" s="79" t="s">
        <v>4</v>
      </c>
      <c r="B29" s="8">
        <v>54</v>
      </c>
      <c r="C29" s="80" t="s">
        <v>97</v>
      </c>
      <c r="D29" s="81">
        <v>40000</v>
      </c>
      <c r="E29" s="77"/>
    </row>
    <row r="30" spans="1:5" s="25" customFormat="1" ht="12.75">
      <c r="A30" s="22">
        <v>2</v>
      </c>
      <c r="B30" s="8">
        <v>54</v>
      </c>
      <c r="C30" s="66" t="s">
        <v>98</v>
      </c>
      <c r="D30" s="33">
        <v>50000</v>
      </c>
      <c r="E30" s="5"/>
    </row>
    <row r="31" spans="1:4" ht="12.75">
      <c r="A31" s="34"/>
      <c r="B31" s="29"/>
      <c r="C31" s="64" t="s">
        <v>10</v>
      </c>
      <c r="D31" s="30">
        <f>SUM(D32:D35)</f>
        <v>95000</v>
      </c>
    </row>
    <row r="32" spans="1:5" ht="12.75">
      <c r="A32" s="35">
        <v>1</v>
      </c>
      <c r="B32" s="36">
        <v>65</v>
      </c>
      <c r="C32" s="67" t="s">
        <v>54</v>
      </c>
      <c r="D32" s="24">
        <v>45000</v>
      </c>
      <c r="E32" s="109"/>
    </row>
    <row r="33" spans="1:4" ht="26.25">
      <c r="A33" s="35">
        <v>2</v>
      </c>
      <c r="B33" s="36">
        <v>65</v>
      </c>
      <c r="C33" s="67" t="s">
        <v>66</v>
      </c>
      <c r="D33" s="24">
        <v>20000</v>
      </c>
    </row>
    <row r="34" spans="1:4" ht="12.75">
      <c r="A34" s="35">
        <v>3</v>
      </c>
      <c r="B34" s="36">
        <v>65</v>
      </c>
      <c r="C34" s="67" t="s">
        <v>67</v>
      </c>
      <c r="D34" s="24">
        <v>20000</v>
      </c>
    </row>
    <row r="35" spans="1:4" ht="12.75">
      <c r="A35" s="35">
        <v>4</v>
      </c>
      <c r="B35" s="36">
        <v>65</v>
      </c>
      <c r="C35" s="67" t="s">
        <v>55</v>
      </c>
      <c r="D35" s="24">
        <v>10000</v>
      </c>
    </row>
    <row r="36" spans="1:4" ht="12.75">
      <c r="A36" s="34"/>
      <c r="B36" s="29"/>
      <c r="C36" s="64" t="s">
        <v>11</v>
      </c>
      <c r="D36" s="30">
        <f>SUM(D37:D38)</f>
        <v>50000</v>
      </c>
    </row>
    <row r="37" spans="1:4" ht="26.25">
      <c r="A37" s="35">
        <v>1</v>
      </c>
      <c r="B37" s="36">
        <v>65</v>
      </c>
      <c r="C37" s="37" t="s">
        <v>62</v>
      </c>
      <c r="D37" s="24">
        <v>30000</v>
      </c>
    </row>
    <row r="38" spans="1:4" ht="26.25">
      <c r="A38" s="35">
        <v>2</v>
      </c>
      <c r="B38" s="36">
        <v>65</v>
      </c>
      <c r="C38" s="37" t="s">
        <v>63</v>
      </c>
      <c r="D38" s="38">
        <v>20000</v>
      </c>
    </row>
    <row r="39" spans="1:4" ht="12.75">
      <c r="A39" s="34"/>
      <c r="B39" s="29"/>
      <c r="C39" s="64" t="s">
        <v>12</v>
      </c>
      <c r="D39" s="30">
        <f>SUM(D40:D41)</f>
        <v>60000</v>
      </c>
    </row>
    <row r="40" spans="1:4" ht="12.75">
      <c r="A40" s="68"/>
      <c r="B40" s="68"/>
      <c r="C40" s="68" t="s">
        <v>65</v>
      </c>
      <c r="D40" s="108">
        <v>45000</v>
      </c>
    </row>
    <row r="41" spans="1:4" ht="12.75">
      <c r="A41" s="35">
        <v>1</v>
      </c>
      <c r="B41" s="39">
        <v>65</v>
      </c>
      <c r="C41" s="68" t="s">
        <v>64</v>
      </c>
      <c r="D41" s="40">
        <v>15000</v>
      </c>
    </row>
    <row r="42" spans="1:4" ht="12.75">
      <c r="A42" s="41"/>
      <c r="B42" s="42"/>
      <c r="C42" s="64" t="s">
        <v>13</v>
      </c>
      <c r="D42" s="30">
        <f>SUM(D43:D51)</f>
        <v>2250000</v>
      </c>
    </row>
    <row r="43" spans="1:4" ht="12.75">
      <c r="A43" s="43">
        <v>1</v>
      </c>
      <c r="B43" s="44">
        <v>66</v>
      </c>
      <c r="C43" s="101" t="s">
        <v>108</v>
      </c>
      <c r="D43" s="102">
        <v>250000</v>
      </c>
    </row>
    <row r="44" spans="1:4" ht="26.25">
      <c r="A44" s="43">
        <v>2</v>
      </c>
      <c r="B44" s="44">
        <v>66</v>
      </c>
      <c r="C44" s="83" t="s">
        <v>109</v>
      </c>
      <c r="D44" s="102">
        <v>300000</v>
      </c>
    </row>
    <row r="45" spans="1:4" ht="12.75">
      <c r="A45" s="43">
        <v>3</v>
      </c>
      <c r="B45" s="44">
        <v>66</v>
      </c>
      <c r="C45" s="103" t="s">
        <v>110</v>
      </c>
      <c r="D45" s="102">
        <v>250000</v>
      </c>
    </row>
    <row r="46" spans="1:4" ht="26.25">
      <c r="A46" s="43">
        <v>4</v>
      </c>
      <c r="B46" s="44">
        <v>66</v>
      </c>
      <c r="C46" s="103" t="s">
        <v>111</v>
      </c>
      <c r="D46" s="102">
        <v>100000</v>
      </c>
    </row>
    <row r="47" spans="1:4" ht="12.75">
      <c r="A47" s="43">
        <v>5</v>
      </c>
      <c r="B47" s="44">
        <v>66</v>
      </c>
      <c r="C47" s="103" t="s">
        <v>112</v>
      </c>
      <c r="D47" s="104">
        <v>200000</v>
      </c>
    </row>
    <row r="48" spans="1:4" ht="12.75">
      <c r="A48" s="43">
        <v>6</v>
      </c>
      <c r="B48" s="44">
        <v>66</v>
      </c>
      <c r="C48" s="103" t="s">
        <v>113</v>
      </c>
      <c r="D48" s="104">
        <v>400000</v>
      </c>
    </row>
    <row r="49" spans="1:4" ht="12.75">
      <c r="A49" s="43">
        <v>7</v>
      </c>
      <c r="B49" s="44">
        <v>66</v>
      </c>
      <c r="C49" s="103" t="s">
        <v>114</v>
      </c>
      <c r="D49" s="104">
        <v>350000</v>
      </c>
    </row>
    <row r="50" spans="1:4" ht="12.75">
      <c r="A50" s="43">
        <v>8</v>
      </c>
      <c r="B50" s="44">
        <v>66</v>
      </c>
      <c r="C50" s="103" t="s">
        <v>115</v>
      </c>
      <c r="D50" s="102">
        <v>200000</v>
      </c>
    </row>
    <row r="51" spans="1:4" ht="12.75">
      <c r="A51" s="43">
        <v>9</v>
      </c>
      <c r="B51" s="44">
        <v>66</v>
      </c>
      <c r="C51" s="103" t="s">
        <v>116</v>
      </c>
      <c r="D51" s="102">
        <v>200000</v>
      </c>
    </row>
    <row r="52" spans="1:4" ht="12.75">
      <c r="A52" s="45"/>
      <c r="B52" s="45"/>
      <c r="C52" s="64" t="s">
        <v>14</v>
      </c>
      <c r="D52" s="30">
        <f>SUM(D53:D56)</f>
        <v>1879000</v>
      </c>
    </row>
    <row r="53" spans="1:4" ht="12.75">
      <c r="A53" s="37">
        <v>1</v>
      </c>
      <c r="B53" s="44">
        <v>66</v>
      </c>
      <c r="C53" s="37" t="s">
        <v>132</v>
      </c>
      <c r="D53" s="38">
        <v>879000</v>
      </c>
    </row>
    <row r="54" spans="1:4" ht="12.75">
      <c r="A54" s="37">
        <v>2</v>
      </c>
      <c r="B54" s="44">
        <v>66</v>
      </c>
      <c r="C54" s="107" t="s">
        <v>133</v>
      </c>
      <c r="D54" s="38">
        <v>150000</v>
      </c>
    </row>
    <row r="55" spans="1:4" ht="12.75">
      <c r="A55" s="37">
        <v>3</v>
      </c>
      <c r="B55" s="44">
        <v>66</v>
      </c>
      <c r="C55" s="107" t="s">
        <v>134</v>
      </c>
      <c r="D55" s="38">
        <v>800000</v>
      </c>
    </row>
    <row r="56" spans="1:4" ht="12.75">
      <c r="A56" s="37">
        <v>4</v>
      </c>
      <c r="B56" s="44">
        <v>66</v>
      </c>
      <c r="C56" s="107" t="s">
        <v>135</v>
      </c>
      <c r="D56" s="38">
        <v>50000</v>
      </c>
    </row>
    <row r="57" spans="1:4" ht="12.75">
      <c r="A57" s="46"/>
      <c r="B57" s="45"/>
      <c r="C57" s="69" t="s">
        <v>15</v>
      </c>
      <c r="D57" s="48">
        <f>D58+D65+D67+D70+D75</f>
        <v>2344000</v>
      </c>
    </row>
    <row r="58" spans="1:4" ht="12.75">
      <c r="A58" s="46"/>
      <c r="B58" s="45"/>
      <c r="C58" s="69" t="s">
        <v>16</v>
      </c>
      <c r="D58" s="48">
        <f>SUM(D59:D64)</f>
        <v>300000</v>
      </c>
    </row>
    <row r="59" spans="1:4" ht="12.75">
      <c r="A59" s="49">
        <v>1</v>
      </c>
      <c r="B59" s="50">
        <v>67</v>
      </c>
      <c r="C59" s="37" t="s">
        <v>102</v>
      </c>
      <c r="D59" s="38">
        <v>25000</v>
      </c>
    </row>
    <row r="60" spans="1:4" ht="12.75">
      <c r="A60" s="49">
        <v>2</v>
      </c>
      <c r="B60" s="50">
        <v>67</v>
      </c>
      <c r="C60" s="37" t="s">
        <v>103</v>
      </c>
      <c r="D60" s="38">
        <v>150000</v>
      </c>
    </row>
    <row r="61" spans="1:4" ht="12.75">
      <c r="A61" s="49">
        <v>3</v>
      </c>
      <c r="B61" s="50">
        <v>67</v>
      </c>
      <c r="C61" s="37" t="s">
        <v>104</v>
      </c>
      <c r="D61" s="38">
        <v>38000</v>
      </c>
    </row>
    <row r="62" spans="1:4" ht="12.75">
      <c r="A62" s="49">
        <v>4</v>
      </c>
      <c r="B62" s="50">
        <v>67</v>
      </c>
      <c r="C62" s="37" t="s">
        <v>105</v>
      </c>
      <c r="D62" s="38">
        <v>5000</v>
      </c>
    </row>
    <row r="63" spans="1:4" ht="12.75">
      <c r="A63" s="49">
        <v>5</v>
      </c>
      <c r="B63" s="50">
        <v>67</v>
      </c>
      <c r="C63" s="37" t="s">
        <v>106</v>
      </c>
      <c r="D63" s="38">
        <v>50000</v>
      </c>
    </row>
    <row r="64" spans="1:4" ht="12.75">
      <c r="A64" s="49">
        <v>6</v>
      </c>
      <c r="B64" s="50">
        <v>67</v>
      </c>
      <c r="C64" s="37" t="s">
        <v>107</v>
      </c>
      <c r="D64" s="38">
        <v>32000</v>
      </c>
    </row>
    <row r="65" spans="1:5" s="51" customFormat="1" ht="12.75">
      <c r="A65" s="47"/>
      <c r="B65" s="45"/>
      <c r="C65" s="69" t="s">
        <v>17</v>
      </c>
      <c r="D65" s="48">
        <f>SUM(D66:D66)</f>
        <v>30000</v>
      </c>
      <c r="E65" s="5"/>
    </row>
    <row r="66" spans="1:5" s="51" customFormat="1" ht="12.75">
      <c r="A66" s="52">
        <v>1</v>
      </c>
      <c r="B66" s="53">
        <v>67</v>
      </c>
      <c r="C66" s="67" t="s">
        <v>101</v>
      </c>
      <c r="D66" s="54">
        <v>30000</v>
      </c>
      <c r="E66" s="5"/>
    </row>
    <row r="67" spans="1:5" s="51" customFormat="1" ht="12.75">
      <c r="A67" s="47"/>
      <c r="B67" s="45"/>
      <c r="C67" s="69" t="s">
        <v>18</v>
      </c>
      <c r="D67" s="48">
        <f>SUM(D68:D69)</f>
        <v>1844000</v>
      </c>
      <c r="E67" s="5"/>
    </row>
    <row r="68" spans="1:5" s="51" customFormat="1" ht="12.75">
      <c r="A68" s="52">
        <v>1</v>
      </c>
      <c r="B68" s="53">
        <v>67</v>
      </c>
      <c r="C68" s="37" t="s">
        <v>99</v>
      </c>
      <c r="D68" s="38">
        <f>923000+831000</f>
        <v>1754000</v>
      </c>
      <c r="E68" s="5"/>
    </row>
    <row r="69" spans="1:4" ht="12.75">
      <c r="A69" s="52">
        <v>2</v>
      </c>
      <c r="B69" s="53">
        <v>67</v>
      </c>
      <c r="C69" s="37" t="s">
        <v>100</v>
      </c>
      <c r="D69" s="38">
        <v>90000</v>
      </c>
    </row>
    <row r="70" spans="1:4" ht="12.75">
      <c r="A70" s="69"/>
      <c r="B70" s="69"/>
      <c r="C70" s="69" t="s">
        <v>53</v>
      </c>
      <c r="D70" s="76">
        <f>SUM(D71:D74)</f>
        <v>70000</v>
      </c>
    </row>
    <row r="71" spans="1:4" ht="12.75">
      <c r="A71" s="75">
        <v>1</v>
      </c>
      <c r="B71" s="53">
        <v>67</v>
      </c>
      <c r="C71" s="37" t="s">
        <v>58</v>
      </c>
      <c r="D71" s="82">
        <v>30000</v>
      </c>
    </row>
    <row r="72" spans="1:4" ht="12.75">
      <c r="A72" s="75">
        <v>2</v>
      </c>
      <c r="B72" s="53">
        <v>67</v>
      </c>
      <c r="C72" s="37" t="s">
        <v>59</v>
      </c>
      <c r="D72" s="82">
        <v>10000</v>
      </c>
    </row>
    <row r="73" spans="1:4" ht="12.75">
      <c r="A73" s="75">
        <v>3</v>
      </c>
      <c r="B73" s="53">
        <v>67</v>
      </c>
      <c r="C73" s="37" t="s">
        <v>60</v>
      </c>
      <c r="D73" s="38">
        <v>20000</v>
      </c>
    </row>
    <row r="74" spans="1:4" ht="12.75">
      <c r="A74" s="75">
        <v>4</v>
      </c>
      <c r="B74" s="53">
        <v>67</v>
      </c>
      <c r="C74" s="37" t="s">
        <v>61</v>
      </c>
      <c r="D74" s="38">
        <v>10000</v>
      </c>
    </row>
    <row r="75" spans="1:4" ht="12.75">
      <c r="A75" s="47"/>
      <c r="B75" s="47"/>
      <c r="C75" s="69" t="s">
        <v>56</v>
      </c>
      <c r="D75" s="76">
        <f>D76</f>
        <v>100000</v>
      </c>
    </row>
    <row r="76" spans="1:4" ht="12.75">
      <c r="A76" s="75">
        <v>1</v>
      </c>
      <c r="B76" s="53">
        <v>67</v>
      </c>
      <c r="C76" s="67" t="s">
        <v>130</v>
      </c>
      <c r="D76" s="110">
        <v>100000</v>
      </c>
    </row>
    <row r="77" spans="1:4" ht="26.25">
      <c r="A77" s="47"/>
      <c r="B77" s="47"/>
      <c r="C77" s="69" t="s">
        <v>20</v>
      </c>
      <c r="D77" s="48">
        <f>D78+D87+D90+D92+D95+D107+D112+D119+D122+D126+D130+D134+D136+D141+D145+D149+D154+D158+D160</f>
        <v>1500000</v>
      </c>
    </row>
    <row r="78" spans="1:4" ht="12.75">
      <c r="A78" s="57"/>
      <c r="B78" s="58"/>
      <c r="C78" s="70" t="s">
        <v>21</v>
      </c>
      <c r="D78" s="59">
        <f>SUM(D79:D86)</f>
        <v>300000</v>
      </c>
    </row>
    <row r="79" spans="1:4" ht="12.75">
      <c r="A79" s="95">
        <v>1</v>
      </c>
      <c r="B79" s="90">
        <v>68</v>
      </c>
      <c r="C79" s="84" t="s">
        <v>136</v>
      </c>
      <c r="D79" s="38">
        <v>20000</v>
      </c>
    </row>
    <row r="80" spans="1:4" ht="12.75">
      <c r="A80" s="95">
        <v>2</v>
      </c>
      <c r="B80" s="90">
        <v>68</v>
      </c>
      <c r="C80" s="84" t="s">
        <v>22</v>
      </c>
      <c r="D80" s="38">
        <v>30000</v>
      </c>
    </row>
    <row r="81" spans="1:4" ht="12.75">
      <c r="A81" s="95">
        <v>3</v>
      </c>
      <c r="B81" s="90">
        <v>68</v>
      </c>
      <c r="C81" s="84" t="s">
        <v>137</v>
      </c>
      <c r="D81" s="38">
        <v>25000</v>
      </c>
    </row>
    <row r="82" spans="1:4" ht="12.75">
      <c r="A82" s="95">
        <v>4</v>
      </c>
      <c r="B82" s="90">
        <v>68</v>
      </c>
      <c r="C82" s="84" t="s">
        <v>68</v>
      </c>
      <c r="D82" s="38">
        <v>70000</v>
      </c>
    </row>
    <row r="83" spans="1:4" ht="12.75">
      <c r="A83" s="95">
        <v>5</v>
      </c>
      <c r="B83" s="90">
        <v>68</v>
      </c>
      <c r="C83" s="84" t="s">
        <v>138</v>
      </c>
      <c r="D83" s="38">
        <v>20000</v>
      </c>
    </row>
    <row r="84" spans="1:4" ht="12.75">
      <c r="A84" s="95">
        <v>6</v>
      </c>
      <c r="B84" s="90">
        <v>68</v>
      </c>
      <c r="C84" s="84" t="s">
        <v>139</v>
      </c>
      <c r="D84" s="38">
        <v>5000</v>
      </c>
    </row>
    <row r="85" spans="1:4" ht="12.75">
      <c r="A85" s="95">
        <v>7</v>
      </c>
      <c r="B85" s="90">
        <v>68</v>
      </c>
      <c r="C85" s="84" t="s">
        <v>140</v>
      </c>
      <c r="D85" s="38">
        <v>55000</v>
      </c>
    </row>
    <row r="86" spans="1:4" ht="12.75">
      <c r="A86" s="95">
        <v>8</v>
      </c>
      <c r="B86" s="90">
        <v>68</v>
      </c>
      <c r="C86" s="84" t="s">
        <v>141</v>
      </c>
      <c r="D86" s="38">
        <v>75000</v>
      </c>
    </row>
    <row r="87" spans="1:4" ht="12.75">
      <c r="A87" s="96"/>
      <c r="B87" s="91"/>
      <c r="C87" s="71" t="s">
        <v>23</v>
      </c>
      <c r="D87" s="59">
        <f>SUM(D88:D89)</f>
        <v>28000</v>
      </c>
    </row>
    <row r="88" spans="1:4" ht="26.25">
      <c r="A88" s="97">
        <v>9</v>
      </c>
      <c r="B88" s="92">
        <v>68</v>
      </c>
      <c r="C88" s="84" t="s">
        <v>69</v>
      </c>
      <c r="D88" s="38">
        <v>25000</v>
      </c>
    </row>
    <row r="89" spans="1:4" ht="12.75">
      <c r="A89" s="97">
        <v>10</v>
      </c>
      <c r="B89" s="92">
        <v>68</v>
      </c>
      <c r="C89" s="84" t="s">
        <v>70</v>
      </c>
      <c r="D89" s="38">
        <v>3000</v>
      </c>
    </row>
    <row r="90" spans="1:4" ht="12.75">
      <c r="A90" s="96"/>
      <c r="B90" s="91"/>
      <c r="C90" s="71" t="s">
        <v>24</v>
      </c>
      <c r="D90" s="59">
        <f>D91</f>
        <v>20000</v>
      </c>
    </row>
    <row r="91" spans="1:4" ht="12.75">
      <c r="A91" s="95">
        <v>11</v>
      </c>
      <c r="B91" s="90">
        <v>68</v>
      </c>
      <c r="C91" s="84" t="s">
        <v>71</v>
      </c>
      <c r="D91" s="38">
        <v>20000</v>
      </c>
    </row>
    <row r="92" spans="1:4" ht="26.25">
      <c r="A92" s="96"/>
      <c r="B92" s="91"/>
      <c r="C92" s="71" t="s">
        <v>26</v>
      </c>
      <c r="D92" s="59">
        <f>D94+D93</f>
        <v>14000</v>
      </c>
    </row>
    <row r="93" spans="1:4" ht="12.75">
      <c r="A93" s="95">
        <v>12</v>
      </c>
      <c r="B93" s="90">
        <v>68</v>
      </c>
      <c r="C93" s="84" t="s">
        <v>72</v>
      </c>
      <c r="D93" s="38">
        <v>2000</v>
      </c>
    </row>
    <row r="94" spans="1:4" ht="26.25">
      <c r="A94" s="95">
        <v>13</v>
      </c>
      <c r="B94" s="90">
        <v>68</v>
      </c>
      <c r="C94" s="84" t="s">
        <v>73</v>
      </c>
      <c r="D94" s="38">
        <v>12000</v>
      </c>
    </row>
    <row r="95" spans="1:4" ht="12.75">
      <c r="A95" s="96"/>
      <c r="B95" s="91"/>
      <c r="C95" s="71" t="s">
        <v>27</v>
      </c>
      <c r="D95" s="59">
        <f>SUM(D96:D106)</f>
        <v>100000</v>
      </c>
    </row>
    <row r="96" spans="1:4" ht="12.75">
      <c r="A96" s="95">
        <v>14</v>
      </c>
      <c r="B96" s="90">
        <v>68</v>
      </c>
      <c r="C96" s="84" t="s">
        <v>25</v>
      </c>
      <c r="D96" s="38">
        <v>7000</v>
      </c>
    </row>
    <row r="97" spans="1:4" ht="12.75">
      <c r="A97" s="95">
        <v>15</v>
      </c>
      <c r="B97" s="90">
        <v>68</v>
      </c>
      <c r="C97" s="84" t="s">
        <v>142</v>
      </c>
      <c r="D97" s="38">
        <v>20000</v>
      </c>
    </row>
    <row r="98" spans="1:4" ht="12.75">
      <c r="A98" s="95">
        <v>16</v>
      </c>
      <c r="B98" s="90">
        <v>68</v>
      </c>
      <c r="C98" s="84" t="s">
        <v>29</v>
      </c>
      <c r="D98" s="38">
        <v>3000</v>
      </c>
    </row>
    <row r="99" spans="1:4" ht="12.75">
      <c r="A99" s="95">
        <v>17</v>
      </c>
      <c r="B99" s="90">
        <v>68</v>
      </c>
      <c r="C99" s="84" t="s">
        <v>143</v>
      </c>
      <c r="D99" s="38">
        <v>8000</v>
      </c>
    </row>
    <row r="100" spans="1:4" ht="12.75">
      <c r="A100" s="95">
        <v>18</v>
      </c>
      <c r="B100" s="90">
        <v>68</v>
      </c>
      <c r="C100" s="84" t="s">
        <v>144</v>
      </c>
      <c r="D100" s="38">
        <v>5000</v>
      </c>
    </row>
    <row r="101" spans="1:4" ht="12.75">
      <c r="A101" s="95">
        <v>19</v>
      </c>
      <c r="B101" s="90">
        <v>68</v>
      </c>
      <c r="C101" s="84" t="s">
        <v>145</v>
      </c>
      <c r="D101" s="38">
        <v>30000</v>
      </c>
    </row>
    <row r="102" spans="1:4" ht="12.75">
      <c r="A102" s="95">
        <v>20</v>
      </c>
      <c r="B102" s="90">
        <v>68</v>
      </c>
      <c r="C102" s="84" t="s">
        <v>146</v>
      </c>
      <c r="D102" s="38">
        <v>9000</v>
      </c>
    </row>
    <row r="103" spans="1:4" ht="12.75">
      <c r="A103" s="95">
        <v>21</v>
      </c>
      <c r="B103" s="90">
        <v>68</v>
      </c>
      <c r="C103" s="84" t="s">
        <v>147</v>
      </c>
      <c r="D103" s="38">
        <v>4000</v>
      </c>
    </row>
    <row r="104" spans="1:4" ht="12.75">
      <c r="A104" s="95">
        <v>22</v>
      </c>
      <c r="B104" s="90">
        <v>68</v>
      </c>
      <c r="C104" s="84" t="s">
        <v>148</v>
      </c>
      <c r="D104" s="38">
        <v>5000</v>
      </c>
    </row>
    <row r="105" spans="1:4" ht="12.75">
      <c r="A105" s="95">
        <v>23</v>
      </c>
      <c r="B105" s="90">
        <v>68</v>
      </c>
      <c r="C105" s="84" t="s">
        <v>149</v>
      </c>
      <c r="D105" s="38">
        <v>3000</v>
      </c>
    </row>
    <row r="106" spans="1:4" ht="12.75">
      <c r="A106" s="95">
        <v>24</v>
      </c>
      <c r="B106" s="90">
        <v>68</v>
      </c>
      <c r="C106" s="84" t="s">
        <v>28</v>
      </c>
      <c r="D106" s="38">
        <v>6000</v>
      </c>
    </row>
    <row r="107" spans="1:4" ht="12.75">
      <c r="A107" s="96"/>
      <c r="B107" s="91"/>
      <c r="C107" s="71" t="s">
        <v>30</v>
      </c>
      <c r="D107" s="59">
        <f>SUM(D108:D111)</f>
        <v>58000</v>
      </c>
    </row>
    <row r="108" spans="1:4" ht="12.75">
      <c r="A108" s="95">
        <v>25</v>
      </c>
      <c r="B108" s="90">
        <v>68</v>
      </c>
      <c r="C108" s="84" t="s">
        <v>74</v>
      </c>
      <c r="D108" s="38">
        <v>18000</v>
      </c>
    </row>
    <row r="109" spans="1:4" ht="12.75">
      <c r="A109" s="95">
        <v>26</v>
      </c>
      <c r="B109" s="90">
        <v>68</v>
      </c>
      <c r="C109" s="84" t="s">
        <v>75</v>
      </c>
      <c r="D109" s="38">
        <v>6000</v>
      </c>
    </row>
    <row r="110" spans="1:4" ht="12.75">
      <c r="A110" s="95">
        <v>27</v>
      </c>
      <c r="B110" s="90">
        <v>68</v>
      </c>
      <c r="C110" s="84" t="s">
        <v>155</v>
      </c>
      <c r="D110" s="38">
        <v>7000</v>
      </c>
    </row>
    <row r="111" spans="1:4" ht="12.75">
      <c r="A111" s="95">
        <v>28</v>
      </c>
      <c r="B111" s="90">
        <v>68</v>
      </c>
      <c r="C111" s="84" t="s">
        <v>156</v>
      </c>
      <c r="D111" s="38">
        <v>27000</v>
      </c>
    </row>
    <row r="112" spans="1:4" ht="12.75">
      <c r="A112" s="96"/>
      <c r="B112" s="91"/>
      <c r="C112" s="72" t="s">
        <v>31</v>
      </c>
      <c r="D112" s="59">
        <f>SUM(D113:D118)</f>
        <v>90000</v>
      </c>
    </row>
    <row r="113" spans="1:4" ht="12.75">
      <c r="A113" s="95">
        <v>29</v>
      </c>
      <c r="B113" s="90">
        <v>68</v>
      </c>
      <c r="C113" s="84" t="s">
        <v>32</v>
      </c>
      <c r="D113" s="38">
        <v>30000</v>
      </c>
    </row>
    <row r="114" spans="1:4" ht="12.75">
      <c r="A114" s="95">
        <v>30</v>
      </c>
      <c r="B114" s="90">
        <v>68</v>
      </c>
      <c r="C114" s="84" t="s">
        <v>76</v>
      </c>
      <c r="D114" s="38">
        <v>10000</v>
      </c>
    </row>
    <row r="115" spans="1:4" ht="12.75">
      <c r="A115" s="95">
        <v>31</v>
      </c>
      <c r="B115" s="90">
        <v>68</v>
      </c>
      <c r="C115" s="84" t="s">
        <v>150</v>
      </c>
      <c r="D115" s="38">
        <v>10000</v>
      </c>
    </row>
    <row r="116" spans="1:4" ht="12.75">
      <c r="A116" s="95">
        <v>32</v>
      </c>
      <c r="B116" s="90">
        <v>68</v>
      </c>
      <c r="C116" s="84" t="s">
        <v>33</v>
      </c>
      <c r="D116" s="38">
        <v>10000</v>
      </c>
    </row>
    <row r="117" spans="1:4" ht="12.75">
      <c r="A117" s="95">
        <v>33</v>
      </c>
      <c r="B117" s="90">
        <v>68</v>
      </c>
      <c r="C117" s="84" t="s">
        <v>77</v>
      </c>
      <c r="D117" s="38">
        <v>20000</v>
      </c>
    </row>
    <row r="118" spans="1:4" ht="12.75">
      <c r="A118" s="95">
        <v>34</v>
      </c>
      <c r="B118" s="90">
        <v>68</v>
      </c>
      <c r="C118" s="84" t="s">
        <v>78</v>
      </c>
      <c r="D118" s="38">
        <v>10000</v>
      </c>
    </row>
    <row r="119" spans="1:4" ht="12.75">
      <c r="A119" s="96"/>
      <c r="B119" s="91"/>
      <c r="C119" s="71" t="s">
        <v>34</v>
      </c>
      <c r="D119" s="59">
        <f>SUM(D120:D121)</f>
        <v>38000</v>
      </c>
    </row>
    <row r="120" spans="1:4" ht="12.75">
      <c r="A120" s="38">
        <v>35</v>
      </c>
      <c r="B120" s="93">
        <v>68</v>
      </c>
      <c r="C120" s="84" t="s">
        <v>35</v>
      </c>
      <c r="D120" s="38">
        <v>8000</v>
      </c>
    </row>
    <row r="121" spans="1:4" ht="12.75">
      <c r="A121" s="38">
        <v>36</v>
      </c>
      <c r="B121" s="93">
        <v>68</v>
      </c>
      <c r="C121" s="84" t="s">
        <v>79</v>
      </c>
      <c r="D121" s="38">
        <v>30000</v>
      </c>
    </row>
    <row r="122" spans="1:4" ht="12.75">
      <c r="A122" s="96"/>
      <c r="B122" s="91"/>
      <c r="C122" s="71" t="s">
        <v>36</v>
      </c>
      <c r="D122" s="59">
        <f>SUM(D123:D125)</f>
        <v>45000</v>
      </c>
    </row>
    <row r="123" spans="1:4" ht="12.75">
      <c r="A123" s="95">
        <v>37</v>
      </c>
      <c r="B123" s="90">
        <v>68</v>
      </c>
      <c r="C123" s="84" t="s">
        <v>80</v>
      </c>
      <c r="D123" s="38">
        <v>30000</v>
      </c>
    </row>
    <row r="124" spans="1:4" ht="12.75">
      <c r="A124" s="95">
        <v>38</v>
      </c>
      <c r="B124" s="90">
        <v>68</v>
      </c>
      <c r="C124" s="84" t="s">
        <v>81</v>
      </c>
      <c r="D124" s="38">
        <v>10000</v>
      </c>
    </row>
    <row r="125" spans="1:4" ht="26.25">
      <c r="A125" s="95">
        <v>39</v>
      </c>
      <c r="B125" s="90">
        <v>68</v>
      </c>
      <c r="C125" s="84" t="s">
        <v>82</v>
      </c>
      <c r="D125" s="38">
        <v>5000</v>
      </c>
    </row>
    <row r="126" spans="1:4" s="56" customFormat="1" ht="12.75">
      <c r="A126" s="98"/>
      <c r="B126" s="57"/>
      <c r="C126" s="71" t="s">
        <v>37</v>
      </c>
      <c r="D126" s="61">
        <f>SUM(D127:D129)</f>
        <v>100000</v>
      </c>
    </row>
    <row r="127" spans="1:4" ht="12.75">
      <c r="A127" s="95">
        <v>40</v>
      </c>
      <c r="B127" s="90">
        <v>68</v>
      </c>
      <c r="C127" s="84" t="s">
        <v>94</v>
      </c>
      <c r="D127" s="38">
        <v>25000</v>
      </c>
    </row>
    <row r="128" spans="1:4" ht="12.75">
      <c r="A128" s="95">
        <v>41</v>
      </c>
      <c r="B128" s="90">
        <v>68</v>
      </c>
      <c r="C128" s="84" t="s">
        <v>95</v>
      </c>
      <c r="D128" s="38">
        <v>25000</v>
      </c>
    </row>
    <row r="129" spans="1:4" ht="12.75">
      <c r="A129" s="95">
        <v>42</v>
      </c>
      <c r="B129" s="90">
        <v>68</v>
      </c>
      <c r="C129" s="84" t="s">
        <v>96</v>
      </c>
      <c r="D129" s="38">
        <v>50000</v>
      </c>
    </row>
    <row r="130" spans="1:4" ht="12.75">
      <c r="A130" s="111"/>
      <c r="B130" s="111"/>
      <c r="C130" s="111" t="s">
        <v>37</v>
      </c>
      <c r="D130" s="61">
        <f>SUM(D131:D133)</f>
        <v>44000</v>
      </c>
    </row>
    <row r="131" spans="1:4" ht="12.75">
      <c r="A131" s="95">
        <v>43</v>
      </c>
      <c r="B131" s="90"/>
      <c r="C131" s="85" t="s">
        <v>151</v>
      </c>
      <c r="D131" s="86">
        <v>20000</v>
      </c>
    </row>
    <row r="132" spans="1:4" ht="12.75">
      <c r="A132" s="95">
        <v>44</v>
      </c>
      <c r="B132" s="90"/>
      <c r="C132" s="87" t="s">
        <v>38</v>
      </c>
      <c r="D132" s="86">
        <v>10000</v>
      </c>
    </row>
    <row r="133" spans="1:4" ht="12.75">
      <c r="A133" s="95">
        <v>45</v>
      </c>
      <c r="B133" s="90"/>
      <c r="C133" s="85" t="s">
        <v>39</v>
      </c>
      <c r="D133" s="86">
        <v>14000</v>
      </c>
    </row>
    <row r="134" spans="1:4" s="56" customFormat="1" ht="12.75">
      <c r="A134" s="98"/>
      <c r="B134" s="57"/>
      <c r="C134" s="71" t="s">
        <v>40</v>
      </c>
      <c r="D134" s="59">
        <f>SUM(D135:D135)</f>
        <v>45000</v>
      </c>
    </row>
    <row r="135" spans="1:4" ht="52.5">
      <c r="A135" s="95">
        <v>46</v>
      </c>
      <c r="B135" s="90">
        <v>68</v>
      </c>
      <c r="C135" s="84" t="s">
        <v>41</v>
      </c>
      <c r="D135" s="38">
        <v>45000</v>
      </c>
    </row>
    <row r="136" spans="1:4" s="56" customFormat="1" ht="12.75">
      <c r="A136" s="98"/>
      <c r="B136" s="57"/>
      <c r="C136" s="71" t="s">
        <v>42</v>
      </c>
      <c r="D136" s="59">
        <f>SUM(D137:D140)</f>
        <v>109000</v>
      </c>
    </row>
    <row r="137" spans="1:4" ht="12.75">
      <c r="A137" s="95">
        <v>47</v>
      </c>
      <c r="B137" s="90">
        <v>68</v>
      </c>
      <c r="C137" s="84" t="s">
        <v>43</v>
      </c>
      <c r="D137" s="38">
        <v>40000</v>
      </c>
    </row>
    <row r="138" spans="1:4" ht="12.75">
      <c r="A138" s="95">
        <v>48</v>
      </c>
      <c r="B138" s="90">
        <v>68</v>
      </c>
      <c r="C138" s="84" t="s">
        <v>152</v>
      </c>
      <c r="D138" s="38">
        <v>37000</v>
      </c>
    </row>
    <row r="139" spans="1:4" ht="12.75">
      <c r="A139" s="95">
        <v>49</v>
      </c>
      <c r="B139" s="90">
        <v>68</v>
      </c>
      <c r="C139" s="84" t="s">
        <v>44</v>
      </c>
      <c r="D139" s="38">
        <v>20000</v>
      </c>
    </row>
    <row r="140" spans="1:4" ht="12.75">
      <c r="A140" s="95">
        <v>50</v>
      </c>
      <c r="B140" s="90">
        <v>68</v>
      </c>
      <c r="C140" s="84" t="s">
        <v>45</v>
      </c>
      <c r="D140" s="38">
        <v>12000</v>
      </c>
    </row>
    <row r="141" spans="1:4" ht="14.25">
      <c r="A141" s="96"/>
      <c r="B141" s="91"/>
      <c r="C141" s="71" t="s">
        <v>46</v>
      </c>
      <c r="D141" s="60">
        <f>SUM(D142:D144)</f>
        <v>85000</v>
      </c>
    </row>
    <row r="142" spans="1:4" ht="12.75">
      <c r="A142" s="95">
        <v>51</v>
      </c>
      <c r="B142" s="90">
        <v>68</v>
      </c>
      <c r="C142" s="84" t="s">
        <v>83</v>
      </c>
      <c r="D142" s="88">
        <v>16000</v>
      </c>
    </row>
    <row r="143" spans="1:4" ht="26.25">
      <c r="A143" s="95">
        <v>52</v>
      </c>
      <c r="B143" s="90">
        <v>68</v>
      </c>
      <c r="C143" s="84" t="s">
        <v>47</v>
      </c>
      <c r="D143" s="88">
        <v>24000</v>
      </c>
    </row>
    <row r="144" spans="1:4" ht="12.75">
      <c r="A144" s="95">
        <v>53</v>
      </c>
      <c r="B144" s="90">
        <v>68</v>
      </c>
      <c r="C144" s="84" t="s">
        <v>48</v>
      </c>
      <c r="D144" s="88">
        <v>45000</v>
      </c>
    </row>
    <row r="145" spans="1:4" s="56" customFormat="1" ht="12.75">
      <c r="A145" s="98"/>
      <c r="B145" s="57"/>
      <c r="C145" s="71" t="s">
        <v>49</v>
      </c>
      <c r="D145" s="61">
        <f>SUM(D146:D148)</f>
        <v>60000</v>
      </c>
    </row>
    <row r="146" spans="1:4" ht="12.75">
      <c r="A146" s="95">
        <v>54</v>
      </c>
      <c r="B146" s="90">
        <v>68</v>
      </c>
      <c r="C146" s="84" t="s">
        <v>50</v>
      </c>
      <c r="D146" s="88">
        <v>30000</v>
      </c>
    </row>
    <row r="147" spans="1:4" ht="12.75">
      <c r="A147" s="95">
        <v>55</v>
      </c>
      <c r="B147" s="90">
        <v>68</v>
      </c>
      <c r="C147" s="84" t="s">
        <v>84</v>
      </c>
      <c r="D147" s="88">
        <v>10000</v>
      </c>
    </row>
    <row r="148" spans="1:4" ht="12.75">
      <c r="A148" s="95">
        <v>56</v>
      </c>
      <c r="B148" s="90">
        <v>68</v>
      </c>
      <c r="C148" s="84" t="s">
        <v>85</v>
      </c>
      <c r="D148" s="88">
        <v>20000</v>
      </c>
    </row>
    <row r="149" spans="1:4" s="56" customFormat="1" ht="12.75">
      <c r="A149" s="98"/>
      <c r="B149" s="57"/>
      <c r="C149" s="73" t="s">
        <v>51</v>
      </c>
      <c r="D149" s="62">
        <f>SUM(D150:D153)</f>
        <v>34000</v>
      </c>
    </row>
    <row r="150" spans="1:4" ht="12.75">
      <c r="A150" s="95">
        <v>57</v>
      </c>
      <c r="B150" s="90">
        <v>68</v>
      </c>
      <c r="C150" s="112" t="s">
        <v>89</v>
      </c>
      <c r="D150" s="113">
        <v>5000</v>
      </c>
    </row>
    <row r="151" spans="1:4" ht="12.75">
      <c r="A151" s="95">
        <v>58</v>
      </c>
      <c r="B151" s="90">
        <v>68</v>
      </c>
      <c r="C151" s="112" t="s">
        <v>90</v>
      </c>
      <c r="D151" s="113">
        <v>7500</v>
      </c>
    </row>
    <row r="152" spans="1:4" ht="12.75">
      <c r="A152" s="95">
        <v>59</v>
      </c>
      <c r="B152" s="90">
        <v>68</v>
      </c>
      <c r="C152" s="112" t="s">
        <v>90</v>
      </c>
      <c r="D152" s="113">
        <v>7500</v>
      </c>
    </row>
    <row r="153" spans="1:4" ht="12.75">
      <c r="A153" s="95">
        <v>60</v>
      </c>
      <c r="B153" s="90">
        <v>68</v>
      </c>
      <c r="C153" s="112" t="s">
        <v>91</v>
      </c>
      <c r="D153" s="113">
        <v>14000</v>
      </c>
    </row>
    <row r="154" spans="1:4" s="56" customFormat="1" ht="12.75">
      <c r="A154" s="98"/>
      <c r="B154" s="57"/>
      <c r="C154" s="74" t="s">
        <v>52</v>
      </c>
      <c r="D154" s="62">
        <f>SUM(D155:D157)</f>
        <v>210000</v>
      </c>
    </row>
    <row r="155" spans="1:4" ht="12.75">
      <c r="A155" s="95">
        <v>61</v>
      </c>
      <c r="B155" s="90">
        <v>68</v>
      </c>
      <c r="C155" s="85" t="s">
        <v>86</v>
      </c>
      <c r="D155" s="86">
        <v>80000</v>
      </c>
    </row>
    <row r="156" spans="1:4" ht="12.75">
      <c r="A156" s="95">
        <v>62</v>
      </c>
      <c r="B156" s="90">
        <v>68</v>
      </c>
      <c r="C156" s="85" t="s">
        <v>87</v>
      </c>
      <c r="D156" s="86">
        <v>120000</v>
      </c>
    </row>
    <row r="157" spans="1:4" ht="12.75">
      <c r="A157" s="95">
        <v>63</v>
      </c>
      <c r="B157" s="90">
        <v>68</v>
      </c>
      <c r="C157" s="85" t="s">
        <v>88</v>
      </c>
      <c r="D157" s="86">
        <v>10000</v>
      </c>
    </row>
    <row r="158" spans="1:4" ht="12.75">
      <c r="A158" s="100"/>
      <c r="B158" s="94"/>
      <c r="C158" s="89" t="s">
        <v>92</v>
      </c>
      <c r="D158" s="62">
        <f>D159</f>
        <v>40000</v>
      </c>
    </row>
    <row r="159" spans="1:4" ht="12.75">
      <c r="A159" s="99">
        <v>64</v>
      </c>
      <c r="B159" s="90">
        <v>68</v>
      </c>
      <c r="C159" s="112" t="s">
        <v>93</v>
      </c>
      <c r="D159" s="113">
        <v>40000</v>
      </c>
    </row>
    <row r="160" spans="1:4" ht="12.75">
      <c r="A160" s="100"/>
      <c r="B160" s="94"/>
      <c r="C160" s="89" t="s">
        <v>154</v>
      </c>
      <c r="D160" s="62">
        <f>SUM(D161:D161)</f>
        <v>80000</v>
      </c>
    </row>
    <row r="161" spans="1:4" ht="12.75">
      <c r="A161" s="99">
        <v>65</v>
      </c>
      <c r="B161" s="90">
        <v>68</v>
      </c>
      <c r="C161" s="85" t="s">
        <v>153</v>
      </c>
      <c r="D161" s="86">
        <v>80000</v>
      </c>
    </row>
  </sheetData>
  <sheetProtection/>
  <autoFilter ref="A1:D161"/>
  <mergeCells count="4">
    <mergeCell ref="A2:A4"/>
    <mergeCell ref="B2:B4"/>
    <mergeCell ref="C2:C4"/>
    <mergeCell ref="D2:D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90" r:id="rId1"/>
  <headerFooter alignWithMargins="0">
    <oddHeader>&amp;LROMÂNIA
JUDEȚUL MUREȘ
CONSILIUL JUDEȚEAN&amp;C&amp;"Arial,Aldin" 
Programul de  Reparaţii pe  anul 2021
&amp;RAnexa nr.9 la HCJM nr.____/____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2022-02-07T12:30:22Z</cp:lastPrinted>
  <dcterms:created xsi:type="dcterms:W3CDTF">2019-12-18T10:03:27Z</dcterms:created>
  <dcterms:modified xsi:type="dcterms:W3CDTF">2022-02-10T09:55:22Z</dcterms:modified>
  <cp:category/>
  <cp:version/>
  <cp:contentType/>
  <cp:contentStatus/>
</cp:coreProperties>
</file>