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10" activeTab="0"/>
  </bookViews>
  <sheets>
    <sheet name="PROGRAM DRUM 2017 " sheetId="1" r:id="rId1"/>
  </sheets>
  <definedNames>
    <definedName name="_xlnm._FilterDatabase" localSheetId="0" hidden="1">'PROGRAM DRUM 2017 '!$A$6:$C$59</definedName>
    <definedName name="_xlnm.Print_Titles" localSheetId="0">'PROGRAM DRUM 2017 '!$6:$6</definedName>
  </definedNames>
  <calcPr fullCalcOnLoad="1"/>
</workbook>
</file>

<file path=xl/sharedStrings.xml><?xml version="1.0" encoding="utf-8"?>
<sst xmlns="http://schemas.openxmlformats.org/spreadsheetml/2006/main" count="107" uniqueCount="91">
  <si>
    <t>Nr. Crt.</t>
  </si>
  <si>
    <t>Denumire lucrare</t>
  </si>
  <si>
    <t xml:space="preserve">E. </t>
  </si>
  <si>
    <t>1.</t>
  </si>
  <si>
    <t>2.</t>
  </si>
  <si>
    <t>3.</t>
  </si>
  <si>
    <t>Reabilitare drum județean DJ107G Limită județ Alba – Ațintiș – Luduș, km 16+775-18+226</t>
  </si>
  <si>
    <t>C.</t>
  </si>
  <si>
    <t>4.</t>
  </si>
  <si>
    <t>Refacere podeţ pe drumul judeţean DJ 151B Ungheni-Căpîlna de Sus-Bahnea-limită judeţ Sibiu, km 0+695, jud. Mureş (execuţie)</t>
  </si>
  <si>
    <t>TOTAL DRUMURI (CAP.I+II.)</t>
  </si>
  <si>
    <t>Gestionarea drumurilor publice</t>
  </si>
  <si>
    <t>Cadastrul drumurilor</t>
  </si>
  <si>
    <t>Asigurarea calităţii şi a controlului tehnic al calităţii la lucrări de drumuri, servicii de laborator, etc.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</si>
  <si>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</si>
  <si>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</si>
  <si>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</si>
  <si>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</si>
  <si>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curentă pe timp de iarnă a drumurilor</t>
  </si>
  <si>
    <t xml:space="preserve">Covoare bituminoase </t>
  </si>
  <si>
    <t>I.</t>
  </si>
  <si>
    <t>A.</t>
  </si>
  <si>
    <t>B.</t>
  </si>
  <si>
    <t>1.1</t>
  </si>
  <si>
    <t>1.2</t>
  </si>
  <si>
    <t>1.3</t>
  </si>
  <si>
    <t>2</t>
  </si>
  <si>
    <t>D.</t>
  </si>
  <si>
    <t xml:space="preserve">Lucrări accidentale drumuri / podeţe </t>
  </si>
  <si>
    <t>II.</t>
  </si>
  <si>
    <t>Servicii de laborator</t>
  </si>
  <si>
    <t>Diriginți de șantier</t>
  </si>
  <si>
    <t>Amenajarea locurilor de parcare, amenajare intersecții, eliminare puncte periculoase</t>
  </si>
  <si>
    <t>Siguranţa rutieră/ parapeţi / borne km/ indicatoare rutiere/ treceri pietoni supraînălţate, marcaje, etc.- achiziții noi</t>
  </si>
  <si>
    <t xml:space="preserve">Lucrări şi servicii privind întreţinerea periodică a drumurilor publice </t>
  </si>
  <si>
    <t>1.4</t>
  </si>
  <si>
    <t>1.5</t>
  </si>
  <si>
    <t>Reabilitări, consolidări-reconstrucţii PODURI / podete IN EXECUTIE</t>
  </si>
  <si>
    <t>Reabilitare drumuri judeţene - IN EXECUȚIE</t>
  </si>
  <si>
    <t>Studii şi experimentări privind siguranţa circulaţiei rutiere - pt. drumuri existente ARR</t>
  </si>
  <si>
    <t>CHELTUIELI DE ÎNTREŢINERE ŞI REPARAŢII CURENTE 
(TOTAL A+B+C+D), din care:</t>
  </si>
  <si>
    <t>4.1</t>
  </si>
  <si>
    <t>4.2</t>
  </si>
  <si>
    <t>I+II</t>
  </si>
  <si>
    <t>2.1</t>
  </si>
  <si>
    <t>2.2</t>
  </si>
  <si>
    <t>2.3</t>
  </si>
  <si>
    <t>Investigarea şi expertizarea reţelei de drumuri publice prin măsurători cu aparatură şi revizii ale stării acestora</t>
  </si>
  <si>
    <t>Determinare tarife percepute furnizorilor de reţele de comunicaţii</t>
  </si>
  <si>
    <t>Studii, cercetări, experimentări (expertize poduri/podeţe, studii şi experimentări privind siguranţa circulaţiei rutiere)</t>
  </si>
  <si>
    <t>CHELTUIELI DE INVESTIŢII ŞI REPARAŢII CAPITALE - 
Total E, din care:</t>
  </si>
  <si>
    <t>1.6</t>
  </si>
  <si>
    <t>1.7</t>
  </si>
  <si>
    <t>1.8</t>
  </si>
  <si>
    <t>Documentaţii tehnico-economice Modernizarea drumurilor judeţene Ungheni (DN15) – Tîrnăveni (DN14A), DJ151B între km 0+000-13+006 şi DJ142 între km 0+000-12+630, judeţul Mureş (PT+ asist tehnica proiectant +ARR + verificator de proiect)</t>
  </si>
  <si>
    <t>3.1</t>
  </si>
  <si>
    <t>3.2</t>
  </si>
  <si>
    <t>PROIECTARE+EXECUŢIE LUCRĂRI IN FAZA DE LICITAŢIE</t>
  </si>
  <si>
    <t>Reabilitarea drumului judeţean DJ162A DN16 - Cozma – limită judeţ Bistriţa Năsăud, km 8+777 – 11+000, judeţul Mureş</t>
  </si>
  <si>
    <t xml:space="preserve">Documentaţii tehnico-economice Reabilitare DJ106 Agnita - Sighişoara 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</si>
  <si>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</si>
  <si>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</si>
  <si>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 xml:space="preserve">Reabilitare DJ 153 A - DJ153 traseu Ernei - Eremitu - Sovata - DALI (36.63 km) </t>
  </si>
  <si>
    <t>Reabilitare DJ 153C Reghin -Lăpușna - lim.jud. Harghita km.29+500-41+500 Ibănești Pădure - Lăpușna (12 km)  - DALI</t>
  </si>
  <si>
    <t>Lucrări pentru reglementare condiții de coexistență dintre LEA 220kV Fîntînele-Gheorgheni și DJ136 și DJ136A, în zona Sîngeorgiu de Pădure-Bezidu Nou - Limita județ Harghita</t>
  </si>
  <si>
    <t>Expertize poduri (8 poduri)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</si>
  <si>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</si>
  <si>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</si>
  <si>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lei</t>
  </si>
  <si>
    <t xml:space="preserve">PROGRAM - 2017
LUCRĂRI LA  DRUMURI JUDETENE          </t>
  </si>
  <si>
    <t>Buget 2017</t>
  </si>
  <si>
    <t>ROMÂNIA
JUDEȚUL MUREȘ
CONSILIUL JUDEȚEAN</t>
  </si>
  <si>
    <t>Lucrări privind reparaţii curente la drumurile publice</t>
  </si>
  <si>
    <t>Obiective de investiţii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</si>
  <si>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</si>
  <si>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Reabilitare sistem rutier pe DJ 154E Jabeniţa-Adrian-Gurghiu (SF + PT + DE+CS+ Avize + Documentaţii obţinere Avize pentru Certificat de urbanism şi Autorizaţie de construire şi execuţie)</t>
  </si>
  <si>
    <t>4.3</t>
  </si>
  <si>
    <t>Servicii pregătitoare aferente întreţinerii şi reparării drumurilor publice (1+2+3)</t>
  </si>
  <si>
    <t xml:space="preserve">Întocmirea documentaţiilor tehnico-economice pentru lucrările de întreţinere şi reparaţii la drumuri                                      </t>
  </si>
  <si>
    <t>Întreţinere comună a tuturor drumurilor (aproviz. vopsea marcaj, stilpi, table indic. Intreţinere parcări)- reparații, întreținere drenuri, întreținere poduri, podeţe</t>
  </si>
  <si>
    <t>- din care transferuri către CJ Sibiu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</si>
  <si>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</si>
  <si>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</si>
  <si>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</si>
  <si>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1.9</t>
  </si>
  <si>
    <t xml:space="preserve">4.4 </t>
  </si>
  <si>
    <t>Amenajare parcări în localitatea Band (proiectare+execuţie)</t>
  </si>
  <si>
    <t>Amenajare acostamente și șanturi pe drumul județean DJ 135 Tg. Mures-Miercurea Nirajului-Sărățeni-limita jud. Harghita km 1+900-10+350 (8.45 km)-DALI</t>
  </si>
  <si>
    <t>Lărgirea unui tronson de drum judeţean DJ 154E Reghin (DN 15) - Solovăstru-Jabeniţa-Adrian-Gurghiu (DJ 153C), judeţul Mureş - DALI</t>
  </si>
  <si>
    <t>Anexa 9/a la HCJM   nr.         /2017</t>
  </si>
  <si>
    <t>Lărgire drum județean DJ151C Zau de Cîmpie (DJ151) – Valea Largă – limită județ Cluj, km 0+060-1+040 și km 6+500-7+560, județul Mureș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</si>
</sst>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  <numFmt numFmtId="189" formatCode="_-* #,##0\ &quot;Ft&quot;_-;\-* #,##0\ &quot;Ft&quot;_-;_-* &quot;-&quot;\ &quot;Ft&quot;_-;_-@_-"/>
    <numFmt numFmtId="190" formatCode="_-* #,##0\ _F_t_-;\-* #,##0\ _F_t_-;_-* &quot;-&quot;\ _F_t_-;_-@_-"/>
    <numFmt numFmtId="191" formatCode="_-* #,##0.00\ &quot;Ft&quot;_-;\-* #,##0.00\ &quot;Ft&quot;_-;_-* &quot;-&quot;??\ &quot;Ft&quot;_-;_-@_-"/>
    <numFmt numFmtId="192" formatCode="_-* #,##0.00\ _F_t_-;\-* #,##0.00\ _F_t_-;_-* &quot;-&quot;??\ _F_t_-;_-@_-"/>
    <numFmt numFmtId="19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left" wrapText="1"/>
    </xf>
    <xf numFmtId="3" fontId="5" fillId="1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3" fontId="6" fillId="35" borderId="10" xfId="0" applyNumberFormat="1" applyFont="1" applyFill="1" applyBorder="1" applyAlignment="1">
      <alignment horizontal="right" wrapText="1"/>
    </xf>
    <xf numFmtId="3" fontId="3" fillId="14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I58" sqref="I58"/>
    </sheetView>
  </sheetViews>
  <sheetFormatPr defaultColWidth="9.140625" defaultRowHeight="15"/>
  <cols>
    <col min="1" max="1" width="9.8515625" style="1" customWidth="1"/>
    <col min="2" max="2" width="64.28125" style="1" customWidth="1"/>
    <col min="3" max="3" width="13.28125" style="2" customWidth="1"/>
    <col min="4" max="16384" width="9.140625" style="1" customWidth="1"/>
  </cols>
  <sheetData>
    <row r="1" ht="15">
      <c r="C1" s="15" t="s">
        <v>89</v>
      </c>
    </row>
    <row r="2" spans="1:3" ht="54.75" customHeight="1">
      <c r="A2" s="33" t="s">
        <v>71</v>
      </c>
      <c r="B2" s="34"/>
      <c r="C2" s="34"/>
    </row>
    <row r="3" spans="1:3" ht="36" customHeight="1">
      <c r="A3" s="35" t="s">
        <v>69</v>
      </c>
      <c r="B3" s="36"/>
      <c r="C3" s="36"/>
    </row>
    <row r="4" spans="1:3" ht="17.25" customHeight="1">
      <c r="A4" s="16"/>
      <c r="B4" s="17"/>
      <c r="C4" s="17"/>
    </row>
    <row r="5" ht="15">
      <c r="C5" s="15" t="s">
        <v>68</v>
      </c>
    </row>
    <row r="6" spans="1:3" ht="75.75" customHeight="1">
      <c r="A6" s="30" t="s">
        <v>0</v>
      </c>
      <c r="B6" s="31" t="s">
        <v>1</v>
      </c>
      <c r="C6" s="32" t="s">
        <v>70</v>
      </c>
    </row>
    <row r="7" spans="1:3" s="3" customFormat="1" ht="15.75">
      <c r="A7" s="20" t="s">
        <v>43</v>
      </c>
      <c r="B7" s="12" t="s">
        <v>10</v>
      </c>
      <c r="C7" s="18">
        <f>C8+C36</f>
        <v>63460000</v>
      </c>
    </row>
    <row r="8" spans="1:3" s="3" customFormat="1" ht="30">
      <c r="A8" s="21" t="s">
        <v>20</v>
      </c>
      <c r="B8" s="13" t="s">
        <v>40</v>
      </c>
      <c r="C8" s="19">
        <f>C9+C21+C27+C31</f>
        <v>28310000</v>
      </c>
    </row>
    <row r="9" spans="1:3" ht="30">
      <c r="A9" s="8" t="s">
        <v>21</v>
      </c>
      <c r="B9" s="4" t="s">
        <v>77</v>
      </c>
      <c r="C9" s="9">
        <f>C10+C15+C18</f>
        <v>1693000</v>
      </c>
    </row>
    <row r="10" spans="1:3" ht="15.75">
      <c r="A10" s="22">
        <v>1</v>
      </c>
      <c r="B10" s="11" t="s">
        <v>11</v>
      </c>
      <c r="C10" s="23">
        <f>SUM(C11:C14)</f>
        <v>793000</v>
      </c>
    </row>
    <row r="11" spans="1:3" ht="15.75">
      <c r="A11" s="24" t="s">
        <v>23</v>
      </c>
      <c r="B11" s="28" t="s">
        <v>12</v>
      </c>
      <c r="C11" s="25">
        <v>197000</v>
      </c>
    </row>
    <row r="12" spans="1:3" ht="30">
      <c r="A12" s="24" t="s">
        <v>24</v>
      </c>
      <c r="B12" s="28" t="s">
        <v>78</v>
      </c>
      <c r="C12" s="25">
        <v>500000</v>
      </c>
    </row>
    <row r="13" spans="1:3" ht="30">
      <c r="A13" s="24" t="s">
        <v>25</v>
      </c>
      <c r="B13" s="28" t="s">
        <v>47</v>
      </c>
      <c r="C13" s="25">
        <v>50000</v>
      </c>
    </row>
    <row r="14" spans="1:3" ht="15.75">
      <c r="A14" s="24" t="s">
        <v>35</v>
      </c>
      <c r="B14" s="28" t="s">
        <v>48</v>
      </c>
      <c r="C14" s="25">
        <v>46000</v>
      </c>
    </row>
    <row r="15" spans="1:3" ht="30.75">
      <c r="A15" s="22">
        <v>2</v>
      </c>
      <c r="B15" s="14" t="s">
        <v>13</v>
      </c>
      <c r="C15" s="23">
        <f>C17+C16</f>
        <v>370000</v>
      </c>
    </row>
    <row r="16" spans="1:3" ht="15.75">
      <c r="A16" s="24" t="s">
        <v>44</v>
      </c>
      <c r="B16" s="28" t="s">
        <v>30</v>
      </c>
      <c r="C16" s="25">
        <v>70000</v>
      </c>
    </row>
    <row r="17" spans="1:3" ht="15.75">
      <c r="A17" s="24" t="s">
        <v>45</v>
      </c>
      <c r="B17" s="28" t="s">
        <v>31</v>
      </c>
      <c r="C17" s="25">
        <v>300000</v>
      </c>
    </row>
    <row r="18" spans="1:3" ht="35.25" customHeight="1">
      <c r="A18" s="22">
        <v>3</v>
      </c>
      <c r="B18" s="14" t="s">
        <v>49</v>
      </c>
      <c r="C18" s="23">
        <f>C19+C20</f>
        <v>530000</v>
      </c>
    </row>
    <row r="19" spans="1:3" ht="15.75">
      <c r="A19" s="24" t="s">
        <v>55</v>
      </c>
      <c r="B19" s="28" t="s">
        <v>65</v>
      </c>
      <c r="C19" s="25">
        <v>80000</v>
      </c>
    </row>
    <row r="20" spans="1:3" ht="30">
      <c r="A20" s="24" t="s">
        <v>56</v>
      </c>
      <c r="B20" s="28" t="s">
        <v>39</v>
      </c>
      <c r="C20" s="25">
        <v>450000</v>
      </c>
    </row>
    <row r="21" spans="1:3" ht="30">
      <c r="A21" s="6" t="s">
        <v>22</v>
      </c>
      <c r="B21" s="5" t="s">
        <v>14</v>
      </c>
      <c r="C21" s="9">
        <f>C22+C26</f>
        <v>13589000</v>
      </c>
    </row>
    <row r="22" spans="1:3" ht="15">
      <c r="A22" s="22">
        <v>1</v>
      </c>
      <c r="B22" s="26" t="s">
        <v>15</v>
      </c>
      <c r="C22" s="23">
        <f>C23+C24+C25</f>
        <v>3989000</v>
      </c>
    </row>
    <row r="23" spans="1:3" ht="15.75">
      <c r="A23" s="24" t="s">
        <v>23</v>
      </c>
      <c r="B23" s="28" t="s">
        <v>16</v>
      </c>
      <c r="C23" s="25">
        <v>2500000</v>
      </c>
    </row>
    <row r="24" spans="1:3" ht="15.75">
      <c r="A24" s="24" t="s">
        <v>24</v>
      </c>
      <c r="B24" s="28" t="s">
        <v>17</v>
      </c>
      <c r="C24" s="25">
        <v>889000</v>
      </c>
    </row>
    <row r="25" spans="1:3" ht="44.25">
      <c r="A25" s="24" t="s">
        <v>25</v>
      </c>
      <c r="B25" s="28" t="s">
        <v>79</v>
      </c>
      <c r="C25" s="25">
        <v>600000</v>
      </c>
    </row>
    <row r="26" spans="1:3" ht="15">
      <c r="A26" s="22" t="s">
        <v>26</v>
      </c>
      <c r="B26" s="26" t="s">
        <v>18</v>
      </c>
      <c r="C26" s="23">
        <v>9600000</v>
      </c>
    </row>
    <row r="27" spans="1:3" ht="30">
      <c r="A27" s="6" t="s">
        <v>7</v>
      </c>
      <c r="B27" s="5" t="s">
        <v>34</v>
      </c>
      <c r="C27" s="9">
        <f>SUM(C28:C30)</f>
        <v>12370000</v>
      </c>
    </row>
    <row r="28" spans="1:3" ht="15.75">
      <c r="A28" s="24">
        <v>1</v>
      </c>
      <c r="B28" s="28" t="s">
        <v>19</v>
      </c>
      <c r="C28" s="25">
        <v>12000000</v>
      </c>
    </row>
    <row r="29" spans="1:3" ht="30">
      <c r="A29" s="24">
        <v>2</v>
      </c>
      <c r="B29" s="28" t="s">
        <v>33</v>
      </c>
      <c r="C29" s="25">
        <v>300000</v>
      </c>
    </row>
    <row r="30" spans="1:3" ht="30">
      <c r="A30" s="24">
        <v>3</v>
      </c>
      <c r="B30" s="28" t="s">
        <v>32</v>
      </c>
      <c r="C30" s="25">
        <v>70000</v>
      </c>
    </row>
    <row r="31" spans="1:3" ht="15">
      <c r="A31" s="7" t="s">
        <v>27</v>
      </c>
      <c r="B31" s="5" t="s">
        <v>72</v>
      </c>
      <c r="C31" s="9">
        <f>C32</f>
        <v>658000</v>
      </c>
    </row>
    <row r="32" spans="1:3" ht="15">
      <c r="A32" s="22" t="s">
        <v>3</v>
      </c>
      <c r="B32" s="26" t="s">
        <v>72</v>
      </c>
      <c r="C32" s="23">
        <f>SUM(C33:C35)</f>
        <v>658000</v>
      </c>
    </row>
    <row r="33" spans="1:3" ht="15.75">
      <c r="A33" s="24" t="s">
        <v>23</v>
      </c>
      <c r="B33" s="28" t="s">
        <v>28</v>
      </c>
      <c r="C33" s="25">
        <v>50000</v>
      </c>
    </row>
    <row r="34" spans="1:3" ht="44.25">
      <c r="A34" s="24" t="s">
        <v>24</v>
      </c>
      <c r="B34" s="28" t="s">
        <v>66</v>
      </c>
      <c r="C34" s="25">
        <v>30000</v>
      </c>
    </row>
    <row r="35" spans="1:3" ht="15.75">
      <c r="A35" s="24" t="s">
        <v>25</v>
      </c>
      <c r="B35" s="28" t="s">
        <v>67</v>
      </c>
      <c r="C35" s="25">
        <v>578000</v>
      </c>
    </row>
    <row r="36" spans="1:3" ht="30">
      <c r="A36" s="21" t="s">
        <v>29</v>
      </c>
      <c r="B36" s="13" t="s">
        <v>50</v>
      </c>
      <c r="C36" s="19">
        <f>C37</f>
        <v>35150000</v>
      </c>
    </row>
    <row r="37" spans="1:3" ht="15">
      <c r="A37" s="7" t="s">
        <v>2</v>
      </c>
      <c r="B37" s="5" t="s">
        <v>73</v>
      </c>
      <c r="C37" s="9">
        <f>C38+C49+C53+C56</f>
        <v>35150000</v>
      </c>
    </row>
    <row r="38" spans="1:3" ht="75">
      <c r="A38" s="22" t="s">
        <v>3</v>
      </c>
      <c r="B38" s="26" t="s">
        <v>83</v>
      </c>
      <c r="C38" s="23">
        <f>SUM(C39:C40)+SUM(C42:C48)</f>
        <v>5613000</v>
      </c>
    </row>
    <row r="39" spans="1:3" ht="58.5">
      <c r="A39" s="24" t="s">
        <v>23</v>
      </c>
      <c r="B39" s="28" t="s">
        <v>54</v>
      </c>
      <c r="C39" s="25">
        <v>3997000</v>
      </c>
    </row>
    <row r="40" spans="1:3" ht="30">
      <c r="A40" s="24" t="s">
        <v>24</v>
      </c>
      <c r="B40" s="28" t="s">
        <v>59</v>
      </c>
      <c r="C40" s="25">
        <f>89000+C41</f>
        <v>1149000</v>
      </c>
    </row>
    <row r="41" spans="1:3" ht="15.75">
      <c r="A41" s="24"/>
      <c r="B41" s="10" t="s">
        <v>80</v>
      </c>
      <c r="C41" s="25">
        <v>1060000</v>
      </c>
    </row>
    <row r="42" spans="1:3" ht="44.25">
      <c r="A42" s="24" t="s">
        <v>25</v>
      </c>
      <c r="B42" s="28" t="s">
        <v>60</v>
      </c>
      <c r="C42" s="25">
        <v>117000</v>
      </c>
    </row>
    <row r="43" spans="1:3" ht="30">
      <c r="A43" s="24" t="s">
        <v>35</v>
      </c>
      <c r="B43" s="28" t="s">
        <v>61</v>
      </c>
      <c r="C43" s="25">
        <v>40000</v>
      </c>
    </row>
    <row r="44" spans="1:3" ht="36">
      <c r="A44" s="24" t="s">
        <v>36</v>
      </c>
      <c r="B44" s="28" t="s">
        <v>74</v>
      </c>
      <c r="C44" s="25">
        <v>50000</v>
      </c>
    </row>
    <row r="45" spans="1:3" ht="30">
      <c r="A45" s="24" t="s">
        <v>51</v>
      </c>
      <c r="B45" s="28" t="s">
        <v>62</v>
      </c>
      <c r="C45" s="25">
        <v>110000</v>
      </c>
    </row>
    <row r="46" spans="1:3" ht="30">
      <c r="A46" s="24" t="s">
        <v>52</v>
      </c>
      <c r="B46" s="28" t="s">
        <v>63</v>
      </c>
      <c r="C46" s="25">
        <v>60000</v>
      </c>
    </row>
    <row r="47" spans="1:3" ht="44.25">
      <c r="A47" s="24" t="s">
        <v>53</v>
      </c>
      <c r="B47" s="28" t="s">
        <v>87</v>
      </c>
      <c r="C47" s="25">
        <v>40000</v>
      </c>
    </row>
    <row r="48" spans="1:3" ht="44.25">
      <c r="A48" s="24" t="s">
        <v>84</v>
      </c>
      <c r="B48" s="28" t="s">
        <v>88</v>
      </c>
      <c r="C48" s="25">
        <v>50000</v>
      </c>
    </row>
    <row r="49" spans="1:3" ht="15.75">
      <c r="A49" s="27" t="s">
        <v>4</v>
      </c>
      <c r="B49" s="14" t="s">
        <v>38</v>
      </c>
      <c r="C49" s="23">
        <f>SUM(C50:C52)</f>
        <v>16800000</v>
      </c>
    </row>
    <row r="50" spans="1:3" ht="66" customHeight="1">
      <c r="A50" s="24" t="s">
        <v>44</v>
      </c>
      <c r="B50" s="28" t="s">
        <v>81</v>
      </c>
      <c r="C50" s="25">
        <v>9934000</v>
      </c>
    </row>
    <row r="51" spans="1:3" ht="46.5" customHeight="1">
      <c r="A51" s="24" t="s">
        <v>45</v>
      </c>
      <c r="B51" s="28" t="s">
        <v>64</v>
      </c>
      <c r="C51" s="25">
        <v>66000</v>
      </c>
    </row>
    <row r="52" spans="1:3" ht="52.5" customHeight="1">
      <c r="A52" s="24" t="s">
        <v>46</v>
      </c>
      <c r="B52" s="28" t="s">
        <v>75</v>
      </c>
      <c r="C52" s="25">
        <v>6800000</v>
      </c>
    </row>
    <row r="53" spans="1:3" ht="30.75">
      <c r="A53" s="27" t="s">
        <v>5</v>
      </c>
      <c r="B53" s="14" t="s">
        <v>37</v>
      </c>
      <c r="C53" s="23">
        <f>C55+C54</f>
        <v>978000</v>
      </c>
    </row>
    <row r="54" spans="1:3" ht="64.5" customHeight="1">
      <c r="A54" s="24" t="s">
        <v>55</v>
      </c>
      <c r="B54" s="28" t="s">
        <v>82</v>
      </c>
      <c r="C54" s="25">
        <v>878000</v>
      </c>
    </row>
    <row r="55" spans="1:3" ht="38.25" customHeight="1">
      <c r="A55" s="24" t="s">
        <v>56</v>
      </c>
      <c r="B55" s="29" t="s">
        <v>9</v>
      </c>
      <c r="C55" s="25">
        <v>100000</v>
      </c>
    </row>
    <row r="56" spans="1:3" ht="15.75">
      <c r="A56" s="27" t="s">
        <v>8</v>
      </c>
      <c r="B56" s="14" t="s">
        <v>57</v>
      </c>
      <c r="C56" s="23">
        <f>C59+C58+C57+C60</f>
        <v>11759000</v>
      </c>
    </row>
    <row r="57" spans="1:3" ht="28.5">
      <c r="A57" s="24" t="s">
        <v>41</v>
      </c>
      <c r="B57" s="29" t="s">
        <v>6</v>
      </c>
      <c r="C57" s="25">
        <f>3259000-250000</f>
        <v>3009000</v>
      </c>
    </row>
    <row r="58" spans="1:3" ht="33" customHeight="1">
      <c r="A58" s="24" t="s">
        <v>42</v>
      </c>
      <c r="B58" s="29" t="s">
        <v>58</v>
      </c>
      <c r="C58" s="25">
        <v>4450000</v>
      </c>
    </row>
    <row r="59" spans="1:3" ht="47.25" customHeight="1">
      <c r="A59" s="24" t="s">
        <v>76</v>
      </c>
      <c r="B59" s="29" t="s">
        <v>90</v>
      </c>
      <c r="C59" s="25">
        <v>4100000</v>
      </c>
    </row>
    <row r="60" spans="1:3" ht="15">
      <c r="A60" s="24" t="s">
        <v>85</v>
      </c>
      <c r="B60" s="29" t="s">
        <v>86</v>
      </c>
      <c r="C60" s="25">
        <v>200000</v>
      </c>
    </row>
  </sheetData>
  <sheetProtection/>
  <autoFilter ref="A6:C59"/>
  <mergeCells count="2">
    <mergeCell ref="A3:C3"/>
  </mergeCells>
  <printOptions/>
  <pageMargins left="0.8" right="0.15748031496062992" top="0.62" bottom="0.38" header="0.31496062992125984" footer="0.16"/>
  <pageSetup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Vaida Teodora</dc:creator>
  <cp:keywords/>
  <dc:description/>
  <cp:lastModifiedBy>Csaba.Friss</cp:lastModifiedBy>
  <cp:lastPrinted>2017-04-20T10:49:10Z</cp:lastPrinted>
  <dcterms:created xsi:type="dcterms:W3CDTF">2016-09-20T09:24:34Z</dcterms:created>
  <dcterms:modified xsi:type="dcterms:W3CDTF">2017-04-20T10:49:10Z</dcterms:modified>
  <cp:category/>
  <cp:version/>
  <cp:contentType/>
  <cp:contentStatus/>
</cp:coreProperties>
</file>