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finala" sheetId="1" r:id="rId1"/>
  </sheets>
  <definedNames>
    <definedName name="_xlnm._FilterDatabase" localSheetId="0" hidden="1">'anexa finala'!$A$5:$F$5</definedName>
    <definedName name="_xlnm.Print_Titles" localSheetId="0">'anexa finala'!$2:$5</definedName>
  </definedNames>
  <calcPr fullCalcOnLoad="1"/>
</workbook>
</file>

<file path=xl/sharedStrings.xml><?xml version="1.0" encoding="utf-8"?>
<sst xmlns="http://schemas.openxmlformats.org/spreadsheetml/2006/main" count="111" uniqueCount="100">
  <si>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</si>
  <si>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</si>
  <si>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</si>
  <si>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</si>
  <si>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</si>
  <si>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</si>
  <si>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</si>
  <si>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</si>
  <si>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</si>
  <si>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</si>
  <si>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</si>
  <si>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</si>
  <si>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</si>
  <si>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</si>
  <si>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</si>
  <si>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</si>
  <si>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</si>
  <si>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</si>
  <si>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</si>
  <si>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</si>
  <si>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</si>
  <si>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Igienizarea şi zugrăvirea sălilor de clasă, a grupurilor sanitare, a holurilor şi a coridoarelor</t>
  </si>
  <si>
    <t>Lucrări reparaţii la sistemul de încălzire şi zugrăveli</t>
  </si>
  <si>
    <t>Reparații curente și igienizări interioare la clădirea școlii</t>
  </si>
  <si>
    <t>Reparații curente exterioare și interioare la clădirea atelierelor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</si>
  <si>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</si>
  <si>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</si>
  <si>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</si>
  <si>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</si>
  <si>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Curăţare şi înlocuire burlane clădiri spital</t>
  </si>
  <si>
    <t xml:space="preserve">UNITATI  DE  CULTURA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</si>
  <si>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</si>
  <si>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</si>
  <si>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</si>
  <si>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</si>
  <si>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</si>
  <si>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Reparaţii autocar</t>
  </si>
  <si>
    <t>Reparat şi zugrăvit scenă, holuri şi vestiare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</si>
  <si>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</si>
  <si>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</si>
  <si>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</si>
  <si>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</si>
  <si>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</si>
  <si>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</si>
  <si>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</si>
  <si>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</si>
  <si>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</si>
  <si>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</si>
  <si>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</si>
  <si>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</si>
  <si>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</si>
  <si>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</si>
  <si>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</si>
  <si>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</si>
  <si>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</si>
  <si>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</si>
  <si>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</si>
  <si>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</si>
  <si>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</si>
  <si>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</si>
  <si>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</si>
  <si>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</si>
  <si>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</si>
  <si>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</si>
  <si>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</si>
  <si>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</si>
  <si>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</si>
  <si>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</si>
  <si>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</si>
  <si>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</si>
  <si>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</si>
  <si>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</si>
  <si>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</si>
  <si>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</si>
  <si>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Reparaţii exterioare clădire Administrativă</t>
  </si>
  <si>
    <t>Reparaţie exterioară Complex -Centrală, spălătorie, Atelier mecanic</t>
  </si>
  <si>
    <t>Reparaţii Pavilion I</t>
  </si>
  <si>
    <t>Influenţe</t>
  </si>
  <si>
    <t xml:space="preserve">Valori rectificate </t>
  </si>
  <si>
    <t>Prevederi 2016</t>
  </si>
  <si>
    <t>Lucrări de reparaţii bloc de naşteri secţia clinica obstetrică ginecologie</t>
  </si>
  <si>
    <t>Reparaţii acoperiş Palatul Culturii</t>
  </si>
  <si>
    <t>Reparaţii spaţii expoziţionale turn Palat Administrativ</t>
  </si>
  <si>
    <t>CONSILIUL JUDETEAN MURES   total, din care:</t>
  </si>
  <si>
    <t>CENTRUL ŞCOLAR PENTRU EDUCAŢIE INCLUZIVĂ NR.1 total, din care:</t>
  </si>
  <si>
    <t>CENTRUL ŞCOLAR PENTRU EDUCAŢIE INCLUZIVĂ NR.2 total, din care:</t>
  </si>
  <si>
    <t>CENTRUL ŞCOLAR DE EDUCAŢIE INCLUZIVĂ NR.3 S.A.M. REGHIN total, din care:</t>
  </si>
  <si>
    <t>SPITALUL CLINIC JUDEŢEAN MUREŞ total, din care:</t>
  </si>
  <si>
    <t>SPITALUL MUNICIPAL DR. GHEORGHE MARINESCU TÂRNĂVENI total, din care:</t>
  </si>
  <si>
    <t xml:space="preserve">Muzeul Judeţean MUREŞ     total, din care:                        </t>
  </si>
  <si>
    <t>Ansamblul Artistic total, din care:</t>
  </si>
  <si>
    <t>D.G.A.S.P.C. MUREŞ   total, din care:</t>
  </si>
  <si>
    <t>Căminul pentru persoane vârstnice Ideciu de Jos total, din care:</t>
  </si>
  <si>
    <t>RA AEROPORT TRANSILVANIA TÎRGU MUREŞ, total din care:</t>
  </si>
  <si>
    <t>Reparaţii curente la suprafeţele de mişcare</t>
  </si>
  <si>
    <t xml:space="preserve">Reparaţii galeriile Uniunii Artiştilor Plastici, reparaţii băi Palatul Culturii </t>
  </si>
  <si>
    <t>Plan de marketing pentru reabilitare Palatul Culturii</t>
  </si>
  <si>
    <t>Reparaţii exterioare, interioare şi igienizări, Reparatii instalatii de incalzire si apa calda in spalatoria CIA Glodeni</t>
  </si>
  <si>
    <t>Lucrări de reparaţii sală de operaţii, sterilizare, filtru şi spaţii aferente acestora la secţia clinică obstetrică ginecologie</t>
  </si>
  <si>
    <t>Lucrări de reparaţii clinica de boli infecţioase II pavilion eteroinfecţii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</si>
</sst>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49" fontId="43" fillId="34" borderId="14" xfId="46" applyNumberFormat="1" applyFont="1" applyFill="1" applyBorder="1" applyAlignment="1">
      <alignment wrapText="1"/>
      <protection/>
    </xf>
    <xf numFmtId="3" fontId="43" fillId="34" borderId="14" xfId="46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4" fillId="38" borderId="14" xfId="0" applyFont="1" applyFill="1" applyBorder="1" applyAlignment="1">
      <alignment horizontal="right" wrapText="1"/>
    </xf>
    <xf numFmtId="0" fontId="3" fillId="38" borderId="14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vertical="center"/>
    </xf>
    <xf numFmtId="3" fontId="2" fillId="40" borderId="14" xfId="0" applyNumberFormat="1" applyFont="1" applyFill="1" applyBorder="1" applyAlignment="1">
      <alignment horizontal="left" wrapText="1"/>
    </xf>
    <xf numFmtId="0" fontId="43" fillId="41" borderId="14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 wrapText="1"/>
    </xf>
    <xf numFmtId="3" fontId="0" fillId="36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tabSelected="1" zoomScalePageLayoutView="0" workbookViewId="0" topLeftCell="A1">
      <pane xSplit="3" ySplit="5" topLeftCell="D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60" sqref="H60"/>
    </sheetView>
  </sheetViews>
  <sheetFormatPr defaultColWidth="9.140625" defaultRowHeight="12.75"/>
  <cols>
    <col min="1" max="1" width="4.421875" style="1" customWidth="1"/>
    <col min="2" max="2" width="6.28125" style="83" customWidth="1"/>
    <col min="3" max="3" width="58.421875" style="84" customWidth="1"/>
    <col min="4" max="4" width="10.28125" style="1" customWidth="1"/>
    <col min="5" max="5" width="9.140625" style="1" customWidth="1"/>
    <col min="6" max="6" width="10.28125" style="1" customWidth="1"/>
    <col min="7" max="16384" width="9.140625" style="1" customWidth="1"/>
  </cols>
  <sheetData>
    <row r="2" spans="1:6" ht="12.75" customHeight="1">
      <c r="A2" s="96" t="s">
        <v>0</v>
      </c>
      <c r="B2" s="99" t="s">
        <v>1</v>
      </c>
      <c r="C2" s="101" t="s">
        <v>2</v>
      </c>
      <c r="D2" s="103" t="s">
        <v>79</v>
      </c>
      <c r="E2" s="96" t="s">
        <v>77</v>
      </c>
      <c r="F2" s="96" t="s">
        <v>78</v>
      </c>
    </row>
    <row r="3" spans="1:6" ht="12.75" customHeight="1">
      <c r="A3" s="98"/>
      <c r="B3" s="100"/>
      <c r="C3" s="102"/>
      <c r="D3" s="100"/>
      <c r="E3" s="97"/>
      <c r="F3" s="97"/>
    </row>
    <row r="4" spans="1:6" s="2" customFormat="1" ht="21.75" customHeight="1">
      <c r="A4" s="98"/>
      <c r="B4" s="100"/>
      <c r="C4" s="102"/>
      <c r="D4" s="100"/>
      <c r="E4" s="97"/>
      <c r="F4" s="97"/>
    </row>
    <row r="5" spans="1:6" s="2" customFormat="1" ht="13.5" thickBot="1">
      <c r="A5" s="3">
        <v>0</v>
      </c>
      <c r="B5" s="4" t="s">
        <v>3</v>
      </c>
      <c r="C5" s="5" t="s">
        <v>4</v>
      </c>
      <c r="D5" s="6">
        <v>3</v>
      </c>
      <c r="E5" s="6">
        <v>4</v>
      </c>
      <c r="F5" s="6">
        <v>5</v>
      </c>
    </row>
    <row r="6" spans="1:6" ht="13.5" thickTop="1">
      <c r="A6" s="7"/>
      <c r="B6" s="8"/>
      <c r="C6" s="9" t="s">
        <v>5</v>
      </c>
      <c r="D6" s="10">
        <f>D7+D19+D24+D27+D30+D40+D54+D103+D38+D17+D107</f>
        <v>3690000</v>
      </c>
      <c r="E6" s="10">
        <f>E7+E19+E24+E27+E30+E40+E54+E103+E38+E17+E107</f>
        <v>879000</v>
      </c>
      <c r="F6" s="10">
        <f>F7+F19+F24+F27+F30+F40+F54+F103+F38+F17+F107</f>
        <v>3569000</v>
      </c>
    </row>
    <row r="7" spans="1:6" ht="12.75">
      <c r="A7" s="11"/>
      <c r="B7" s="12"/>
      <c r="C7" s="13" t="s">
        <v>83</v>
      </c>
      <c r="D7" s="14">
        <f>D8+D15+D13</f>
        <v>1055000</v>
      </c>
      <c r="E7" s="14">
        <f>E8+E15+E13</f>
        <v>450000</v>
      </c>
      <c r="F7" s="14">
        <f>F8+F15+F13</f>
        <v>1505000</v>
      </c>
    </row>
    <row r="8" spans="1:6" ht="12.75">
      <c r="A8" s="15"/>
      <c r="B8" s="16"/>
      <c r="C8" s="17" t="s">
        <v>6</v>
      </c>
      <c r="D8" s="18">
        <f>SUM(D9:D12)</f>
        <v>1000000</v>
      </c>
      <c r="E8" s="18">
        <f>SUM(E9:E12)</f>
        <v>450000</v>
      </c>
      <c r="F8" s="18">
        <f>SUM(F9:F12)</f>
        <v>1450000</v>
      </c>
    </row>
    <row r="9" spans="1:7" s="23" customFormat="1" ht="12.75">
      <c r="A9" s="19">
        <v>1</v>
      </c>
      <c r="B9" s="20">
        <v>51</v>
      </c>
      <c r="C9" s="21" t="s">
        <v>7</v>
      </c>
      <c r="D9" s="22">
        <v>700000</v>
      </c>
      <c r="E9" s="85">
        <v>450000</v>
      </c>
      <c r="F9" s="85">
        <f>D9+E9</f>
        <v>1150000</v>
      </c>
      <c r="G9" s="84"/>
    </row>
    <row r="10" spans="1:7" s="23" customFormat="1" ht="12.75">
      <c r="A10" s="19">
        <v>2</v>
      </c>
      <c r="B10" s="20">
        <v>51</v>
      </c>
      <c r="C10" s="24" t="s">
        <v>8</v>
      </c>
      <c r="D10" s="22">
        <v>70000</v>
      </c>
      <c r="E10" s="85"/>
      <c r="F10" s="85">
        <f aca="true" t="shared" si="0" ref="F10:F39">D10+E10</f>
        <v>70000</v>
      </c>
      <c r="G10" s="84"/>
    </row>
    <row r="11" spans="1:6" s="23" customFormat="1" ht="12.75">
      <c r="A11" s="19">
        <v>3</v>
      </c>
      <c r="B11" s="20">
        <v>51</v>
      </c>
      <c r="C11" s="25" t="s">
        <v>9</v>
      </c>
      <c r="D11" s="22">
        <v>210000</v>
      </c>
      <c r="E11" s="85"/>
      <c r="F11" s="85">
        <f t="shared" si="0"/>
        <v>210000</v>
      </c>
    </row>
    <row r="12" spans="1:6" s="23" customFormat="1" ht="12.75">
      <c r="A12" s="19">
        <v>4</v>
      </c>
      <c r="B12" s="20">
        <v>51</v>
      </c>
      <c r="C12" s="26" t="s">
        <v>10</v>
      </c>
      <c r="D12" s="22">
        <v>20000</v>
      </c>
      <c r="E12" s="85"/>
      <c r="F12" s="85">
        <f t="shared" si="0"/>
        <v>20000</v>
      </c>
    </row>
    <row r="13" spans="1:6" s="23" customFormat="1" ht="12.75">
      <c r="A13" s="19"/>
      <c r="B13" s="20"/>
      <c r="C13" s="27" t="s">
        <v>11</v>
      </c>
      <c r="D13" s="18">
        <f>D14</f>
        <v>50000</v>
      </c>
      <c r="E13" s="18">
        <f>E14</f>
        <v>0</v>
      </c>
      <c r="F13" s="18">
        <f>F14</f>
        <v>50000</v>
      </c>
    </row>
    <row r="14" spans="1:6" s="23" customFormat="1" ht="12.75">
      <c r="A14" s="19">
        <v>1</v>
      </c>
      <c r="B14" s="20">
        <v>60</v>
      </c>
      <c r="C14" s="28" t="s">
        <v>12</v>
      </c>
      <c r="D14" s="29">
        <v>50000</v>
      </c>
      <c r="E14" s="85"/>
      <c r="F14" s="85">
        <f t="shared" si="0"/>
        <v>50000</v>
      </c>
    </row>
    <row r="15" spans="1:6" s="23" customFormat="1" ht="12.75">
      <c r="A15" s="19"/>
      <c r="B15" s="20"/>
      <c r="C15" s="27" t="s">
        <v>13</v>
      </c>
      <c r="D15" s="18">
        <f>D16</f>
        <v>5000</v>
      </c>
      <c r="E15" s="18">
        <f>E16</f>
        <v>0</v>
      </c>
      <c r="F15" s="18">
        <f>F16</f>
        <v>5000</v>
      </c>
    </row>
    <row r="16" spans="1:6" s="23" customFormat="1" ht="25.5">
      <c r="A16" s="19">
        <v>1</v>
      </c>
      <c r="B16" s="20">
        <v>74</v>
      </c>
      <c r="C16" s="30" t="s">
        <v>14</v>
      </c>
      <c r="D16" s="22">
        <v>5000</v>
      </c>
      <c r="E16" s="85"/>
      <c r="F16" s="85">
        <f t="shared" si="0"/>
        <v>5000</v>
      </c>
    </row>
    <row r="17" spans="1:6" s="23" customFormat="1" ht="12.75">
      <c r="A17" s="31"/>
      <c r="B17" s="31"/>
      <c r="C17" s="31" t="s">
        <v>15</v>
      </c>
      <c r="D17" s="32">
        <f>D18</f>
        <v>40000</v>
      </c>
      <c r="E17" s="32">
        <f>E18</f>
        <v>-4000</v>
      </c>
      <c r="F17" s="32">
        <f>F18</f>
        <v>36000</v>
      </c>
    </row>
    <row r="18" spans="1:6" s="23" customFormat="1" ht="12.75">
      <c r="A18" s="19">
        <v>1</v>
      </c>
      <c r="B18" s="20">
        <v>54</v>
      </c>
      <c r="C18" s="21" t="s">
        <v>16</v>
      </c>
      <c r="D18" s="22">
        <v>40000</v>
      </c>
      <c r="E18" s="85">
        <v>-4000</v>
      </c>
      <c r="F18" s="85">
        <f t="shared" si="0"/>
        <v>36000</v>
      </c>
    </row>
    <row r="19" spans="1:6" ht="25.5">
      <c r="A19" s="33"/>
      <c r="B19" s="34"/>
      <c r="C19" s="35" t="s">
        <v>84</v>
      </c>
      <c r="D19" s="36">
        <f>SUM(D20:D23)</f>
        <v>30000</v>
      </c>
      <c r="E19" s="36">
        <f>SUM(E20:E23)</f>
        <v>0</v>
      </c>
      <c r="F19" s="36">
        <f>SUM(F20:F23)</f>
        <v>30000</v>
      </c>
    </row>
    <row r="20" spans="1:6" ht="12.75">
      <c r="A20" s="37">
        <v>1</v>
      </c>
      <c r="B20" s="38">
        <v>65</v>
      </c>
      <c r="C20" s="39" t="s">
        <v>17</v>
      </c>
      <c r="D20" s="40">
        <v>5300</v>
      </c>
      <c r="E20" s="87"/>
      <c r="F20" s="85">
        <f t="shared" si="0"/>
        <v>5300</v>
      </c>
    </row>
    <row r="21" spans="1:6" ht="12.75">
      <c r="A21" s="37">
        <v>2</v>
      </c>
      <c r="B21" s="38">
        <v>65</v>
      </c>
      <c r="C21" s="39" t="s">
        <v>18</v>
      </c>
      <c r="D21" s="40">
        <v>4700</v>
      </c>
      <c r="E21" s="87"/>
      <c r="F21" s="85">
        <f t="shared" si="0"/>
        <v>4700</v>
      </c>
    </row>
    <row r="22" spans="1:6" ht="12.75">
      <c r="A22" s="37">
        <v>3</v>
      </c>
      <c r="B22" s="38">
        <v>65</v>
      </c>
      <c r="C22" s="39" t="s">
        <v>19</v>
      </c>
      <c r="D22" s="40">
        <v>8000</v>
      </c>
      <c r="E22" s="87"/>
      <c r="F22" s="85">
        <f t="shared" si="0"/>
        <v>8000</v>
      </c>
    </row>
    <row r="23" spans="1:6" ht="12.75">
      <c r="A23" s="37">
        <v>4</v>
      </c>
      <c r="B23" s="38">
        <v>65</v>
      </c>
      <c r="C23" s="39" t="s">
        <v>20</v>
      </c>
      <c r="D23" s="40">
        <v>12000</v>
      </c>
      <c r="E23" s="87"/>
      <c r="F23" s="85">
        <f t="shared" si="0"/>
        <v>12000</v>
      </c>
    </row>
    <row r="24" spans="1:6" ht="25.5">
      <c r="A24" s="33"/>
      <c r="B24" s="34"/>
      <c r="C24" s="35" t="s">
        <v>85</v>
      </c>
      <c r="D24" s="36">
        <f>SUM(D25:D26)</f>
        <v>47000</v>
      </c>
      <c r="E24" s="36">
        <f>SUM(E25:E26)</f>
        <v>0</v>
      </c>
      <c r="F24" s="36">
        <f>SUM(F25:F26)</f>
        <v>47000</v>
      </c>
    </row>
    <row r="25" spans="1:6" ht="25.5">
      <c r="A25" s="41">
        <v>1</v>
      </c>
      <c r="B25" s="42">
        <v>65</v>
      </c>
      <c r="C25" s="39" t="s">
        <v>21</v>
      </c>
      <c r="D25" s="40">
        <v>5000</v>
      </c>
      <c r="E25" s="87"/>
      <c r="F25" s="85">
        <f t="shared" si="0"/>
        <v>5000</v>
      </c>
    </row>
    <row r="26" spans="1:6" ht="12.75">
      <c r="A26" s="41">
        <v>2</v>
      </c>
      <c r="B26" s="42">
        <v>65</v>
      </c>
      <c r="C26" s="43" t="s">
        <v>22</v>
      </c>
      <c r="D26" s="40">
        <v>42000</v>
      </c>
      <c r="E26" s="87"/>
      <c r="F26" s="85">
        <f t="shared" si="0"/>
        <v>42000</v>
      </c>
    </row>
    <row r="27" spans="1:6" ht="25.5">
      <c r="A27" s="33"/>
      <c r="B27" s="34"/>
      <c r="C27" s="35" t="s">
        <v>86</v>
      </c>
      <c r="D27" s="36">
        <f>D28+D29</f>
        <v>30000</v>
      </c>
      <c r="E27" s="36">
        <f>E28+E29</f>
        <v>0</v>
      </c>
      <c r="F27" s="36">
        <f>F28+F29</f>
        <v>30000</v>
      </c>
    </row>
    <row r="28" spans="1:6" ht="12.75">
      <c r="A28" s="41">
        <v>1</v>
      </c>
      <c r="B28" s="42">
        <v>65</v>
      </c>
      <c r="C28" s="44" t="s">
        <v>23</v>
      </c>
      <c r="D28" s="40">
        <v>5000</v>
      </c>
      <c r="E28" s="87"/>
      <c r="F28" s="85">
        <f t="shared" si="0"/>
        <v>5000</v>
      </c>
    </row>
    <row r="29" spans="1:6" ht="12.75">
      <c r="A29" s="41">
        <v>2</v>
      </c>
      <c r="B29" s="42">
        <v>65</v>
      </c>
      <c r="C29" s="44" t="s">
        <v>24</v>
      </c>
      <c r="D29" s="40">
        <v>25000</v>
      </c>
      <c r="E29" s="87"/>
      <c r="F29" s="85">
        <f t="shared" si="0"/>
        <v>25000</v>
      </c>
    </row>
    <row r="30" spans="1:6" ht="12.75">
      <c r="A30" s="45"/>
      <c r="B30" s="46"/>
      <c r="C30" s="35" t="s">
        <v>87</v>
      </c>
      <c r="D30" s="36">
        <f>SUM(D31:D37)</f>
        <v>500000</v>
      </c>
      <c r="E30" s="36">
        <f>SUM(E31:E37)</f>
        <v>300000</v>
      </c>
      <c r="F30" s="36">
        <f>SUM(F31:F37)</f>
        <v>800000</v>
      </c>
    </row>
    <row r="31" spans="1:6" ht="12.75">
      <c r="A31" s="47">
        <v>1</v>
      </c>
      <c r="B31" s="48">
        <v>66</v>
      </c>
      <c r="C31" s="39" t="s">
        <v>25</v>
      </c>
      <c r="D31" s="40">
        <v>100000</v>
      </c>
      <c r="E31" s="87"/>
      <c r="F31" s="85">
        <f t="shared" si="0"/>
        <v>100000</v>
      </c>
    </row>
    <row r="32" spans="1:6" ht="12.75">
      <c r="A32" s="47">
        <v>2</v>
      </c>
      <c r="B32" s="48">
        <v>66</v>
      </c>
      <c r="C32" s="39" t="s">
        <v>26</v>
      </c>
      <c r="D32" s="40">
        <v>100000</v>
      </c>
      <c r="E32" s="87"/>
      <c r="F32" s="85">
        <f t="shared" si="0"/>
        <v>100000</v>
      </c>
    </row>
    <row r="33" spans="1:6" ht="12.75">
      <c r="A33" s="47">
        <v>3</v>
      </c>
      <c r="B33" s="48">
        <v>66</v>
      </c>
      <c r="C33" s="39" t="s">
        <v>27</v>
      </c>
      <c r="D33" s="40">
        <v>100000</v>
      </c>
      <c r="E33" s="87">
        <v>100000</v>
      </c>
      <c r="F33" s="85">
        <f t="shared" si="0"/>
        <v>200000</v>
      </c>
    </row>
    <row r="34" spans="1:6" ht="12.75">
      <c r="A34" s="47">
        <v>4</v>
      </c>
      <c r="B34" s="48">
        <v>66</v>
      </c>
      <c r="C34" s="39" t="s">
        <v>28</v>
      </c>
      <c r="D34" s="40">
        <v>100000</v>
      </c>
      <c r="E34" s="87">
        <v>-100000</v>
      </c>
      <c r="F34" s="85">
        <f t="shared" si="0"/>
        <v>0</v>
      </c>
    </row>
    <row r="35" spans="1:6" ht="12" customHeight="1">
      <c r="A35" s="47">
        <v>5</v>
      </c>
      <c r="B35" s="48">
        <v>66</v>
      </c>
      <c r="C35" s="86" t="s">
        <v>80</v>
      </c>
      <c r="D35" s="40">
        <v>100000</v>
      </c>
      <c r="E35" s="87"/>
      <c r="F35" s="85">
        <f t="shared" si="0"/>
        <v>100000</v>
      </c>
    </row>
    <row r="36" spans="1:6" ht="26.25" customHeight="1">
      <c r="A36" s="47">
        <v>6</v>
      </c>
      <c r="B36" s="48">
        <v>66</v>
      </c>
      <c r="C36" s="39" t="s">
        <v>98</v>
      </c>
      <c r="D36" s="40"/>
      <c r="E36" s="87">
        <v>225000</v>
      </c>
      <c r="F36" s="85">
        <f t="shared" si="0"/>
        <v>225000</v>
      </c>
    </row>
    <row r="37" spans="1:6" ht="12" customHeight="1">
      <c r="A37" s="47">
        <v>7</v>
      </c>
      <c r="B37" s="48">
        <v>66</v>
      </c>
      <c r="C37" s="39" t="s">
        <v>99</v>
      </c>
      <c r="D37" s="40"/>
      <c r="E37" s="87">
        <v>75000</v>
      </c>
      <c r="F37" s="85">
        <f t="shared" si="0"/>
        <v>75000</v>
      </c>
    </row>
    <row r="38" spans="1:6" ht="25.5">
      <c r="A38" s="49"/>
      <c r="B38" s="49"/>
      <c r="C38" s="35" t="s">
        <v>88</v>
      </c>
      <c r="D38" s="36">
        <f>D39</f>
        <v>35000</v>
      </c>
      <c r="E38" s="36">
        <f>E39</f>
        <v>0</v>
      </c>
      <c r="F38" s="36">
        <f>F39</f>
        <v>35000</v>
      </c>
    </row>
    <row r="39" spans="1:6" ht="12.75">
      <c r="A39" s="47">
        <v>1</v>
      </c>
      <c r="B39" s="48">
        <v>66</v>
      </c>
      <c r="C39" s="50" t="s">
        <v>29</v>
      </c>
      <c r="D39" s="40">
        <v>35000</v>
      </c>
      <c r="E39" s="90"/>
      <c r="F39" s="43">
        <f t="shared" si="0"/>
        <v>35000</v>
      </c>
    </row>
    <row r="40" spans="1:6" ht="12.75">
      <c r="A40" s="51"/>
      <c r="B40" s="49"/>
      <c r="C40" s="52" t="s">
        <v>30</v>
      </c>
      <c r="D40" s="53">
        <f>D41+D51</f>
        <v>228000</v>
      </c>
      <c r="E40" s="53">
        <f>E41+E51</f>
        <v>133000</v>
      </c>
      <c r="F40" s="53">
        <f>F41+F51</f>
        <v>361000</v>
      </c>
    </row>
    <row r="41" spans="1:6" ht="12.75">
      <c r="A41" s="51"/>
      <c r="B41" s="49"/>
      <c r="C41" s="52" t="s">
        <v>89</v>
      </c>
      <c r="D41" s="53">
        <f>SUM(D42:D50)</f>
        <v>198000</v>
      </c>
      <c r="E41" s="53">
        <f>SUM(E42:E50)</f>
        <v>137000</v>
      </c>
      <c r="F41" s="53">
        <f>SUM(F42:F50)</f>
        <v>335000</v>
      </c>
    </row>
    <row r="42" spans="1:6" s="57" customFormat="1" ht="38.25">
      <c r="A42" s="54">
        <v>1</v>
      </c>
      <c r="B42" s="55">
        <v>67</v>
      </c>
      <c r="C42" s="50" t="s">
        <v>31</v>
      </c>
      <c r="D42" s="56">
        <v>30000</v>
      </c>
      <c r="E42" s="91"/>
      <c r="F42" s="43">
        <f aca="true" t="shared" si="1" ref="F42:F50">D42+E42</f>
        <v>30000</v>
      </c>
    </row>
    <row r="43" spans="1:6" s="57" customFormat="1" ht="12.75">
      <c r="A43" s="54">
        <v>2</v>
      </c>
      <c r="B43" s="55">
        <v>67</v>
      </c>
      <c r="C43" s="50" t="s">
        <v>32</v>
      </c>
      <c r="D43" s="56">
        <v>15000</v>
      </c>
      <c r="E43" s="91">
        <v>-15000</v>
      </c>
      <c r="F43" s="43">
        <f t="shared" si="1"/>
        <v>0</v>
      </c>
    </row>
    <row r="44" spans="1:6" s="57" customFormat="1" ht="25.5">
      <c r="A44" s="54">
        <v>3</v>
      </c>
      <c r="B44" s="55">
        <v>67</v>
      </c>
      <c r="C44" s="50" t="s">
        <v>33</v>
      </c>
      <c r="D44" s="92">
        <v>0</v>
      </c>
      <c r="E44" s="93"/>
      <c r="F44" s="43">
        <f t="shared" si="1"/>
        <v>0</v>
      </c>
    </row>
    <row r="45" spans="1:6" s="57" customFormat="1" ht="25.5">
      <c r="A45" s="54">
        <v>4</v>
      </c>
      <c r="B45" s="55">
        <v>67</v>
      </c>
      <c r="C45" s="50" t="s">
        <v>34</v>
      </c>
      <c r="D45" s="56">
        <v>10000</v>
      </c>
      <c r="E45" s="91">
        <v>20000</v>
      </c>
      <c r="F45" s="43">
        <f t="shared" si="1"/>
        <v>30000</v>
      </c>
    </row>
    <row r="46" spans="1:6" s="57" customFormat="1" ht="25.5">
      <c r="A46" s="54">
        <v>5</v>
      </c>
      <c r="B46" s="55">
        <v>67</v>
      </c>
      <c r="C46" s="50" t="s">
        <v>35</v>
      </c>
      <c r="D46" s="56">
        <v>85000</v>
      </c>
      <c r="E46" s="91"/>
      <c r="F46" s="43">
        <f t="shared" si="1"/>
        <v>85000</v>
      </c>
    </row>
    <row r="47" spans="1:6" s="57" customFormat="1" ht="12.75">
      <c r="A47" s="54">
        <v>6</v>
      </c>
      <c r="B47" s="55">
        <v>67</v>
      </c>
      <c r="C47" s="50" t="s">
        <v>81</v>
      </c>
      <c r="D47" s="56">
        <v>25000</v>
      </c>
      <c r="E47" s="91"/>
      <c r="F47" s="43">
        <f t="shared" si="1"/>
        <v>25000</v>
      </c>
    </row>
    <row r="48" spans="1:6" s="57" customFormat="1" ht="12.75">
      <c r="A48" s="54">
        <v>7</v>
      </c>
      <c r="B48" s="55">
        <v>67</v>
      </c>
      <c r="C48" s="50" t="s">
        <v>82</v>
      </c>
      <c r="D48" s="56">
        <v>33000</v>
      </c>
      <c r="E48" s="91"/>
      <c r="F48" s="43">
        <f t="shared" si="1"/>
        <v>33000</v>
      </c>
    </row>
    <row r="49" spans="1:6" s="57" customFormat="1" ht="25.5">
      <c r="A49" s="54">
        <v>8</v>
      </c>
      <c r="B49" s="55">
        <v>67</v>
      </c>
      <c r="C49" s="50" t="s">
        <v>95</v>
      </c>
      <c r="D49" s="56"/>
      <c r="E49" s="91">
        <v>120000</v>
      </c>
      <c r="F49" s="43">
        <f t="shared" si="1"/>
        <v>120000</v>
      </c>
    </row>
    <row r="50" spans="1:6" s="57" customFormat="1" ht="12.75">
      <c r="A50" s="54">
        <v>9</v>
      </c>
      <c r="B50" s="55">
        <v>67</v>
      </c>
      <c r="C50" s="50" t="s">
        <v>96</v>
      </c>
      <c r="D50" s="56"/>
      <c r="E50" s="91">
        <v>12000</v>
      </c>
      <c r="F50" s="43">
        <f t="shared" si="1"/>
        <v>12000</v>
      </c>
    </row>
    <row r="51" spans="1:6" s="57" customFormat="1" ht="12.75">
      <c r="A51" s="58"/>
      <c r="B51" s="58"/>
      <c r="C51" s="52" t="s">
        <v>90</v>
      </c>
      <c r="D51" s="53">
        <f>SUM(D52:D53)</f>
        <v>30000</v>
      </c>
      <c r="E51" s="53">
        <f>SUM(E52:E53)</f>
        <v>-4000</v>
      </c>
      <c r="F51" s="53">
        <f>SUM(F52:F53)</f>
        <v>26000</v>
      </c>
    </row>
    <row r="52" spans="1:6" s="57" customFormat="1" ht="12.75">
      <c r="A52" s="54">
        <v>1</v>
      </c>
      <c r="B52" s="55">
        <v>67</v>
      </c>
      <c r="C52" s="59" t="s">
        <v>36</v>
      </c>
      <c r="D52" s="56">
        <v>20000</v>
      </c>
      <c r="E52" s="91"/>
      <c r="F52" s="43">
        <f>D52+E52</f>
        <v>20000</v>
      </c>
    </row>
    <row r="53" spans="1:6" s="57" customFormat="1" ht="12.75">
      <c r="A53" s="54">
        <v>2</v>
      </c>
      <c r="B53" s="55">
        <v>67</v>
      </c>
      <c r="C53" s="59" t="s">
        <v>37</v>
      </c>
      <c r="D53" s="56">
        <v>10000</v>
      </c>
      <c r="E53" s="91">
        <v>-4000</v>
      </c>
      <c r="F53" s="43">
        <f>D53+E53</f>
        <v>6000</v>
      </c>
    </row>
    <row r="54" spans="1:6" ht="12.75">
      <c r="A54" s="60"/>
      <c r="B54" s="61">
        <v>68</v>
      </c>
      <c r="C54" s="62" t="s">
        <v>91</v>
      </c>
      <c r="D54" s="63">
        <f>D57+D60+D63+D67+D71+D74+D77+D80+D84+D87+D90+D93+D96+D99+D102</f>
        <v>700000</v>
      </c>
      <c r="E54" s="63">
        <f>E57+E60+E63+E67+E71+E74+E77+E80+E84+E87+E90+E93+E96+E99+E102</f>
        <v>0</v>
      </c>
      <c r="F54" s="63">
        <f>F57+F60+F63+F67+F71+F74+F77+F80+F84+F87+F90+F93+F96+F99+F102</f>
        <v>700000</v>
      </c>
    </row>
    <row r="55" spans="1:6" ht="25.5">
      <c r="A55" s="37">
        <v>1</v>
      </c>
      <c r="B55" s="64">
        <v>68</v>
      </c>
      <c r="C55" s="65" t="s">
        <v>38</v>
      </c>
      <c r="D55" s="22"/>
      <c r="E55" s="90"/>
      <c r="F55" s="90"/>
    </row>
    <row r="56" spans="1:6" ht="12.75">
      <c r="A56" s="37">
        <v>2</v>
      </c>
      <c r="B56" s="64">
        <v>68</v>
      </c>
      <c r="C56" s="66" t="s">
        <v>39</v>
      </c>
      <c r="D56" s="22">
        <v>80000</v>
      </c>
      <c r="E56" s="90"/>
      <c r="F56" s="43">
        <f>D56+E56</f>
        <v>80000</v>
      </c>
    </row>
    <row r="57" spans="1:6" ht="12.75">
      <c r="A57" s="67"/>
      <c r="B57" s="68"/>
      <c r="C57" s="69" t="s">
        <v>40</v>
      </c>
      <c r="D57" s="69">
        <f>SUM(D55:D56)</f>
        <v>80000</v>
      </c>
      <c r="E57" s="69">
        <f>SUM(E55:E56)</f>
        <v>0</v>
      </c>
      <c r="F57" s="69">
        <f>SUM(F55:F56)</f>
        <v>80000</v>
      </c>
    </row>
    <row r="58" spans="1:6" ht="25.5">
      <c r="A58" s="37">
        <v>3</v>
      </c>
      <c r="B58" s="64">
        <v>68</v>
      </c>
      <c r="C58" s="65" t="s">
        <v>41</v>
      </c>
      <c r="D58" s="22"/>
      <c r="E58" s="90"/>
      <c r="F58" s="90"/>
    </row>
    <row r="59" spans="1:6" ht="12.75">
      <c r="A59" s="37">
        <v>4</v>
      </c>
      <c r="B59" s="64">
        <v>68</v>
      </c>
      <c r="C59" s="66" t="s">
        <v>39</v>
      </c>
      <c r="D59" s="22">
        <v>80000</v>
      </c>
      <c r="E59" s="90"/>
      <c r="F59" s="43">
        <f>D59+E59</f>
        <v>80000</v>
      </c>
    </row>
    <row r="60" spans="1:6" ht="12.75">
      <c r="A60" s="67"/>
      <c r="B60" s="68"/>
      <c r="C60" s="69" t="s">
        <v>42</v>
      </c>
      <c r="D60" s="69">
        <f>SUM(D58:D59)</f>
        <v>80000</v>
      </c>
      <c r="E60" s="69">
        <f>SUM(E58:E59)</f>
        <v>0</v>
      </c>
      <c r="F60" s="69">
        <f>SUM(F58:F59)</f>
        <v>80000</v>
      </c>
    </row>
    <row r="61" spans="1:6" ht="12.75">
      <c r="A61" s="37">
        <v>5</v>
      </c>
      <c r="B61" s="64">
        <v>68</v>
      </c>
      <c r="C61" s="70" t="s">
        <v>43</v>
      </c>
      <c r="D61" s="22"/>
      <c r="E61" s="90"/>
      <c r="F61" s="90"/>
    </row>
    <row r="62" spans="1:6" ht="12.75">
      <c r="A62" s="37">
        <v>6</v>
      </c>
      <c r="B62" s="64">
        <v>68</v>
      </c>
      <c r="C62" s="71" t="s">
        <v>44</v>
      </c>
      <c r="D62" s="22">
        <v>40000</v>
      </c>
      <c r="E62" s="90"/>
      <c r="F62" s="43">
        <f>D62+E62</f>
        <v>40000</v>
      </c>
    </row>
    <row r="63" spans="1:6" ht="12.75">
      <c r="A63" s="67"/>
      <c r="B63" s="68"/>
      <c r="C63" s="69" t="s">
        <v>45</v>
      </c>
      <c r="D63" s="69">
        <f>SUM(D61:D62)</f>
        <v>40000</v>
      </c>
      <c r="E63" s="69">
        <f>SUM(E61:E62)</f>
        <v>0</v>
      </c>
      <c r="F63" s="69">
        <f>SUM(F61:F62)</f>
        <v>40000</v>
      </c>
    </row>
    <row r="64" spans="1:6" ht="25.5">
      <c r="A64" s="37">
        <v>7</v>
      </c>
      <c r="B64" s="64">
        <v>68</v>
      </c>
      <c r="C64" s="65" t="s">
        <v>46</v>
      </c>
      <c r="D64" s="22"/>
      <c r="E64" s="90"/>
      <c r="F64" s="90"/>
    </row>
    <row r="65" spans="1:6" ht="12.75">
      <c r="A65" s="37">
        <v>8</v>
      </c>
      <c r="B65" s="64">
        <v>68</v>
      </c>
      <c r="C65" s="66" t="s">
        <v>39</v>
      </c>
      <c r="D65" s="22">
        <v>31000</v>
      </c>
      <c r="E65" s="90"/>
      <c r="F65" s="43">
        <f>D65+E65</f>
        <v>31000</v>
      </c>
    </row>
    <row r="66" spans="1:6" ht="12.75">
      <c r="A66" s="37">
        <v>9</v>
      </c>
      <c r="B66" s="64">
        <v>68</v>
      </c>
      <c r="C66" s="71" t="s">
        <v>47</v>
      </c>
      <c r="D66" s="22">
        <v>1000</v>
      </c>
      <c r="E66" s="90"/>
      <c r="F66" s="43">
        <f>D66+E66</f>
        <v>1000</v>
      </c>
    </row>
    <row r="67" spans="1:6" ht="12.75">
      <c r="A67" s="67"/>
      <c r="B67" s="68"/>
      <c r="C67" s="69" t="s">
        <v>48</v>
      </c>
      <c r="D67" s="69">
        <f>SUM(D64:D66)</f>
        <v>32000</v>
      </c>
      <c r="E67" s="69">
        <f>SUM(E64:E66)</f>
        <v>0</v>
      </c>
      <c r="F67" s="69">
        <f>SUM(F64:F66)</f>
        <v>32000</v>
      </c>
    </row>
    <row r="68" spans="1:6" ht="12.75">
      <c r="A68" s="37">
        <v>10</v>
      </c>
      <c r="B68" s="64">
        <v>68</v>
      </c>
      <c r="C68" s="70" t="s">
        <v>49</v>
      </c>
      <c r="D68" s="22"/>
      <c r="E68" s="90"/>
      <c r="F68" s="90"/>
    </row>
    <row r="69" spans="1:6" ht="12.75">
      <c r="A69" s="37">
        <v>11</v>
      </c>
      <c r="B69" s="64">
        <v>68</v>
      </c>
      <c r="C69" s="66" t="s">
        <v>39</v>
      </c>
      <c r="D69" s="22">
        <v>11000</v>
      </c>
      <c r="E69" s="90"/>
      <c r="F69" s="43">
        <f>D69+E69</f>
        <v>11000</v>
      </c>
    </row>
    <row r="70" spans="1:6" ht="12.75">
      <c r="A70" s="37">
        <v>12</v>
      </c>
      <c r="B70" s="64">
        <v>68</v>
      </c>
      <c r="C70" s="66" t="s">
        <v>50</v>
      </c>
      <c r="D70" s="22">
        <v>2000</v>
      </c>
      <c r="E70" s="90"/>
      <c r="F70" s="43">
        <f>D70+E70</f>
        <v>2000</v>
      </c>
    </row>
    <row r="71" spans="1:6" ht="12.75">
      <c r="A71" s="67"/>
      <c r="B71" s="68"/>
      <c r="C71" s="69" t="s">
        <v>51</v>
      </c>
      <c r="D71" s="67">
        <f>SUM(D68:D70)</f>
        <v>13000</v>
      </c>
      <c r="E71" s="67">
        <f>SUM(E68:E70)</f>
        <v>0</v>
      </c>
      <c r="F71" s="67">
        <f>SUM(F68:F70)</f>
        <v>13000</v>
      </c>
    </row>
    <row r="72" spans="1:6" ht="12.75">
      <c r="A72" s="72"/>
      <c r="B72" s="73"/>
      <c r="C72" s="74" t="s">
        <v>52</v>
      </c>
      <c r="D72" s="74"/>
      <c r="E72" s="74"/>
      <c r="F72" s="74"/>
    </row>
    <row r="73" spans="1:6" ht="12.75">
      <c r="A73" s="37">
        <v>13</v>
      </c>
      <c r="B73" s="64">
        <v>68</v>
      </c>
      <c r="C73" s="66" t="s">
        <v>39</v>
      </c>
      <c r="D73" s="22">
        <v>161000</v>
      </c>
      <c r="E73" s="90"/>
      <c r="F73" s="43">
        <f>D73+E73</f>
        <v>161000</v>
      </c>
    </row>
    <row r="74" spans="1:6" ht="12.75">
      <c r="A74" s="67"/>
      <c r="B74" s="68"/>
      <c r="C74" s="69" t="s">
        <v>53</v>
      </c>
      <c r="D74" s="69">
        <f>SUM(D72:D73)</f>
        <v>161000</v>
      </c>
      <c r="E74" s="69">
        <f>SUM(E72:E73)</f>
        <v>0</v>
      </c>
      <c r="F74" s="69">
        <f>SUM(F72:F73)</f>
        <v>161000</v>
      </c>
    </row>
    <row r="75" spans="1:6" ht="12.75">
      <c r="A75" s="72"/>
      <c r="B75" s="73"/>
      <c r="C75" s="74" t="s">
        <v>54</v>
      </c>
      <c r="D75" s="74"/>
      <c r="E75" s="74"/>
      <c r="F75" s="74"/>
    </row>
    <row r="76" spans="1:6" ht="12.75">
      <c r="A76" s="37">
        <v>14</v>
      </c>
      <c r="B76" s="64">
        <v>68</v>
      </c>
      <c r="C76" s="71" t="s">
        <v>44</v>
      </c>
      <c r="D76" s="22">
        <v>20000</v>
      </c>
      <c r="E76" s="90"/>
      <c r="F76" s="43">
        <f>D76+E76</f>
        <v>20000</v>
      </c>
    </row>
    <row r="77" spans="1:6" ht="12.75">
      <c r="A77" s="67"/>
      <c r="B77" s="68"/>
      <c r="C77" s="69" t="s">
        <v>55</v>
      </c>
      <c r="D77" s="69">
        <f>SUM(D76:D76)</f>
        <v>20000</v>
      </c>
      <c r="E77" s="69">
        <f>SUM(E76:E76)</f>
        <v>0</v>
      </c>
      <c r="F77" s="69">
        <f>SUM(F76:F76)</f>
        <v>20000</v>
      </c>
    </row>
    <row r="78" spans="1:6" ht="25.5">
      <c r="A78" s="37">
        <v>15</v>
      </c>
      <c r="B78" s="64">
        <v>68</v>
      </c>
      <c r="C78" s="75" t="s">
        <v>56</v>
      </c>
      <c r="D78" s="22"/>
      <c r="E78" s="90"/>
      <c r="F78" s="90"/>
    </row>
    <row r="79" spans="1:6" ht="12.75">
      <c r="A79" s="37">
        <v>16</v>
      </c>
      <c r="B79" s="64">
        <v>68</v>
      </c>
      <c r="C79" s="66" t="s">
        <v>39</v>
      </c>
      <c r="D79" s="22">
        <v>100000</v>
      </c>
      <c r="E79" s="90"/>
      <c r="F79" s="43">
        <f>D79+E79</f>
        <v>100000</v>
      </c>
    </row>
    <row r="80" spans="1:6" ht="12.75">
      <c r="A80" s="67"/>
      <c r="B80" s="68"/>
      <c r="C80" s="69" t="s">
        <v>57</v>
      </c>
      <c r="D80" s="69">
        <f>SUM(D78:D79)</f>
        <v>100000</v>
      </c>
      <c r="E80" s="69">
        <f>SUM(E78:E79)</f>
        <v>0</v>
      </c>
      <c r="F80" s="69">
        <f>SUM(F78:F79)</f>
        <v>100000</v>
      </c>
    </row>
    <row r="81" spans="1:6" ht="25.5">
      <c r="A81" s="67"/>
      <c r="B81" s="68"/>
      <c r="C81" s="69" t="s">
        <v>58</v>
      </c>
      <c r="D81" s="69">
        <f>D57+D60+D63+D67+D71+D74+D77+D80</f>
        <v>526000</v>
      </c>
      <c r="E81" s="69">
        <f>E57+E60+E63+E67+E71+E74+E77+E80</f>
        <v>0</v>
      </c>
      <c r="F81" s="69">
        <f>F57+F60+F63+F67+F71+F74+F77+F80</f>
        <v>526000</v>
      </c>
    </row>
    <row r="82" spans="1:6" ht="12.75">
      <c r="A82" s="72"/>
      <c r="B82" s="73"/>
      <c r="C82" s="74" t="s">
        <v>59</v>
      </c>
      <c r="D82" s="74"/>
      <c r="E82" s="74"/>
      <c r="F82" s="74"/>
    </row>
    <row r="83" spans="1:6" ht="12.75">
      <c r="A83" s="37">
        <v>17</v>
      </c>
      <c r="B83" s="64">
        <v>68</v>
      </c>
      <c r="C83" s="66" t="s">
        <v>39</v>
      </c>
      <c r="D83" s="22">
        <v>20000</v>
      </c>
      <c r="E83" s="90"/>
      <c r="F83" s="43">
        <f>D83+E83</f>
        <v>20000</v>
      </c>
    </row>
    <row r="84" spans="1:6" ht="12.75">
      <c r="A84" s="67"/>
      <c r="B84" s="68"/>
      <c r="C84" s="69" t="s">
        <v>60</v>
      </c>
      <c r="D84" s="69">
        <f>SUM(D83:D83)</f>
        <v>20000</v>
      </c>
      <c r="E84" s="69">
        <f>SUM(E83:E83)</f>
        <v>0</v>
      </c>
      <c r="F84" s="69">
        <f>SUM(F83:F83)</f>
        <v>20000</v>
      </c>
    </row>
    <row r="85" spans="1:6" ht="12.75">
      <c r="A85" s="76"/>
      <c r="B85" s="77"/>
      <c r="C85" s="78" t="s">
        <v>61</v>
      </c>
      <c r="D85" s="88"/>
      <c r="E85" s="74"/>
      <c r="F85" s="74"/>
    </row>
    <row r="86" spans="1:6" ht="12.75">
      <c r="A86" s="37">
        <v>18</v>
      </c>
      <c r="B86" s="64">
        <v>68</v>
      </c>
      <c r="C86" s="79" t="s">
        <v>62</v>
      </c>
      <c r="D86" s="22">
        <v>15000</v>
      </c>
      <c r="E86" s="90"/>
      <c r="F86" s="43">
        <f>D86+E86</f>
        <v>15000</v>
      </c>
    </row>
    <row r="87" spans="1:6" ht="12.75">
      <c r="A87" s="67"/>
      <c r="B87" s="68"/>
      <c r="C87" s="69" t="s">
        <v>63</v>
      </c>
      <c r="D87" s="69">
        <f>SUM(D86:D86)</f>
        <v>15000</v>
      </c>
      <c r="E87" s="69">
        <f>SUM(E86:E86)</f>
        <v>0</v>
      </c>
      <c r="F87" s="69">
        <f>SUM(F86:F86)</f>
        <v>15000</v>
      </c>
    </row>
    <row r="88" spans="1:6" ht="12.75">
      <c r="A88" s="37">
        <v>19</v>
      </c>
      <c r="B88" s="64">
        <v>68</v>
      </c>
      <c r="C88" s="78" t="s">
        <v>64</v>
      </c>
      <c r="D88" s="88"/>
      <c r="E88" s="74"/>
      <c r="F88" s="74"/>
    </row>
    <row r="89" spans="1:6" ht="25.5">
      <c r="A89" s="37">
        <v>20</v>
      </c>
      <c r="B89" s="64">
        <v>68</v>
      </c>
      <c r="C89" s="66" t="s">
        <v>97</v>
      </c>
      <c r="D89" s="22">
        <v>20000</v>
      </c>
      <c r="E89" s="90"/>
      <c r="F89" s="43">
        <f>D89+E89</f>
        <v>20000</v>
      </c>
    </row>
    <row r="90" spans="1:6" ht="12.75">
      <c r="A90" s="67"/>
      <c r="B90" s="68"/>
      <c r="C90" s="69" t="s">
        <v>65</v>
      </c>
      <c r="D90" s="69">
        <f>SUM(D89:D89)</f>
        <v>20000</v>
      </c>
      <c r="E90" s="69">
        <f>SUM(E89:E89)</f>
        <v>0</v>
      </c>
      <c r="F90" s="69">
        <f>SUM(F89:F89)</f>
        <v>20000</v>
      </c>
    </row>
    <row r="91" spans="1:6" ht="12.75">
      <c r="A91" s="72"/>
      <c r="B91" s="73"/>
      <c r="C91" s="74" t="s">
        <v>66</v>
      </c>
      <c r="D91" s="74"/>
      <c r="E91" s="74"/>
      <c r="F91" s="74"/>
    </row>
    <row r="92" spans="1:6" ht="12.75">
      <c r="A92" s="37">
        <v>21</v>
      </c>
      <c r="B92" s="64">
        <v>68</v>
      </c>
      <c r="C92" s="66" t="s">
        <v>39</v>
      </c>
      <c r="D92" s="22">
        <v>32000</v>
      </c>
      <c r="E92" s="90"/>
      <c r="F92" s="43">
        <f>D92+E92</f>
        <v>32000</v>
      </c>
    </row>
    <row r="93" spans="1:6" ht="12.75">
      <c r="A93" s="67"/>
      <c r="B93" s="68"/>
      <c r="C93" s="69" t="s">
        <v>67</v>
      </c>
      <c r="D93" s="67">
        <f>SUM(D92:D92)</f>
        <v>32000</v>
      </c>
      <c r="E93" s="67">
        <f>SUM(E92:E92)</f>
        <v>0</v>
      </c>
      <c r="F93" s="67">
        <f>SUM(F92:F92)</f>
        <v>32000</v>
      </c>
    </row>
    <row r="94" spans="1:6" ht="12.75">
      <c r="A94" s="72"/>
      <c r="B94" s="73"/>
      <c r="C94" s="74" t="s">
        <v>68</v>
      </c>
      <c r="D94" s="74"/>
      <c r="E94" s="74"/>
      <c r="F94" s="74"/>
    </row>
    <row r="95" spans="1:6" ht="12.75">
      <c r="A95" s="37">
        <v>22</v>
      </c>
      <c r="B95" s="64">
        <v>68</v>
      </c>
      <c r="C95" s="66" t="s">
        <v>39</v>
      </c>
      <c r="D95" s="22">
        <v>27000</v>
      </c>
      <c r="E95" s="90"/>
      <c r="F95" s="43">
        <f>D95+E95</f>
        <v>27000</v>
      </c>
    </row>
    <row r="96" spans="1:6" ht="12.75">
      <c r="A96" s="67"/>
      <c r="B96" s="68"/>
      <c r="C96" s="69" t="s">
        <v>69</v>
      </c>
      <c r="D96" s="67">
        <f>SUM(D95:D95)</f>
        <v>27000</v>
      </c>
      <c r="E96" s="67">
        <f>SUM(E95:E95)</f>
        <v>0</v>
      </c>
      <c r="F96" s="67">
        <f>SUM(F95:F95)</f>
        <v>27000</v>
      </c>
    </row>
    <row r="97" spans="1:6" ht="12.75">
      <c r="A97" s="72"/>
      <c r="B97" s="73"/>
      <c r="C97" s="74" t="s">
        <v>70</v>
      </c>
      <c r="D97" s="74"/>
      <c r="E97" s="74"/>
      <c r="F97" s="74"/>
    </row>
    <row r="98" spans="1:6" ht="12.75">
      <c r="A98" s="37">
        <v>23</v>
      </c>
      <c r="B98" s="64">
        <v>68</v>
      </c>
      <c r="C98" s="66" t="s">
        <v>39</v>
      </c>
      <c r="D98" s="22">
        <v>30000</v>
      </c>
      <c r="E98" s="90"/>
      <c r="F98" s="43">
        <f>D98+E98</f>
        <v>30000</v>
      </c>
    </row>
    <row r="99" spans="1:6" ht="12.75">
      <c r="A99" s="67"/>
      <c r="B99" s="68"/>
      <c r="C99" s="69" t="s">
        <v>71</v>
      </c>
      <c r="D99" s="67">
        <f>SUM(D98:D98)</f>
        <v>30000</v>
      </c>
      <c r="E99" s="67">
        <f>SUM(E98:E98)</f>
        <v>0</v>
      </c>
      <c r="F99" s="67">
        <f>SUM(F98:F98)</f>
        <v>30000</v>
      </c>
    </row>
    <row r="100" spans="1:6" ht="12.75">
      <c r="A100" s="72"/>
      <c r="B100" s="73"/>
      <c r="C100" s="74" t="s">
        <v>72</v>
      </c>
      <c r="D100" s="74"/>
      <c r="E100" s="74"/>
      <c r="F100" s="74"/>
    </row>
    <row r="101" spans="1:6" ht="12.75">
      <c r="A101" s="37">
        <v>24</v>
      </c>
      <c r="B101" s="64">
        <v>68</v>
      </c>
      <c r="C101" s="66" t="s">
        <v>39</v>
      </c>
      <c r="D101" s="22">
        <v>30000</v>
      </c>
      <c r="E101" s="90"/>
      <c r="F101" s="43">
        <f>D101+E101</f>
        <v>30000</v>
      </c>
    </row>
    <row r="102" spans="1:6" ht="12.75">
      <c r="A102" s="67"/>
      <c r="B102" s="68"/>
      <c r="C102" s="69" t="s">
        <v>73</v>
      </c>
      <c r="D102" s="69">
        <f>SUM(D101:D101)</f>
        <v>30000</v>
      </c>
      <c r="E102" s="69">
        <f>SUM(E101:E101)</f>
        <v>0</v>
      </c>
      <c r="F102" s="69">
        <f>SUM(F101:F101)</f>
        <v>30000</v>
      </c>
    </row>
    <row r="103" spans="1:6" ht="25.5">
      <c r="A103" s="80"/>
      <c r="B103" s="81"/>
      <c r="C103" s="82" t="s">
        <v>92</v>
      </c>
      <c r="D103" s="36">
        <f>SUM(D104:D106)</f>
        <v>25000</v>
      </c>
      <c r="E103" s="36">
        <f>SUM(E104:E106)</f>
        <v>0</v>
      </c>
      <c r="F103" s="36">
        <f>SUM(F104:F106)</f>
        <v>25000</v>
      </c>
    </row>
    <row r="104" spans="1:6" ht="12.75">
      <c r="A104" s="37">
        <v>1</v>
      </c>
      <c r="B104" s="20">
        <v>68</v>
      </c>
      <c r="C104" s="59" t="s">
        <v>74</v>
      </c>
      <c r="D104" s="40">
        <v>4000</v>
      </c>
      <c r="E104" s="90"/>
      <c r="F104" s="43">
        <f>D104+E104</f>
        <v>4000</v>
      </c>
    </row>
    <row r="105" spans="1:6" ht="12.75">
      <c r="A105" s="37">
        <v>2</v>
      </c>
      <c r="B105" s="64">
        <v>68</v>
      </c>
      <c r="C105" s="39" t="s">
        <v>75</v>
      </c>
      <c r="D105" s="40">
        <v>6000</v>
      </c>
      <c r="E105" s="90"/>
      <c r="F105" s="43">
        <f>D105+E105</f>
        <v>6000</v>
      </c>
    </row>
    <row r="106" spans="1:6" ht="12.75">
      <c r="A106" s="37">
        <v>3</v>
      </c>
      <c r="B106" s="64">
        <v>68</v>
      </c>
      <c r="C106" s="43" t="s">
        <v>76</v>
      </c>
      <c r="D106" s="40">
        <v>15000</v>
      </c>
      <c r="E106" s="90"/>
      <c r="F106" s="43">
        <f>D106+E106</f>
        <v>15000</v>
      </c>
    </row>
    <row r="107" spans="1:6" ht="12" customHeight="1">
      <c r="A107" s="94"/>
      <c r="B107" s="95"/>
      <c r="C107" s="89" t="s">
        <v>93</v>
      </c>
      <c r="D107" s="36">
        <f>D108</f>
        <v>1000000</v>
      </c>
      <c r="E107" s="36">
        <f>E108</f>
        <v>0</v>
      </c>
      <c r="F107" s="36">
        <f>F108</f>
        <v>0</v>
      </c>
    </row>
    <row r="108" spans="1:6" ht="12.75">
      <c r="A108" s="41">
        <v>1</v>
      </c>
      <c r="B108" s="38">
        <v>84</v>
      </c>
      <c r="C108" s="86" t="s">
        <v>94</v>
      </c>
      <c r="D108" s="90">
        <v>1000000</v>
      </c>
      <c r="E108" s="90"/>
      <c r="F108" s="90">
        <f>E108</f>
        <v>0</v>
      </c>
    </row>
  </sheetData>
  <sheetProtection/>
  <autoFilter ref="A5:F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4960629921259843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&amp;L&amp;"Arial,Aldin"ROMÂNIA
JUDEŢUL MUREŞ
CONSILIUL JUDEŢEAN&amp;C&amp;"Arial,Aldin"
PROGRAM DE REPARAŢII  pe  anul 2016
&amp;R&amp;"Arial,Aldin"Anexa nr.8e la HCJM nr.119/2016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2016-10-19T11:55:38Z</cp:lastPrinted>
  <dcterms:created xsi:type="dcterms:W3CDTF">2016-01-22T13:24:49Z</dcterms:created>
  <dcterms:modified xsi:type="dcterms:W3CDTF">2016-10-21T08:53:57Z</dcterms:modified>
  <cp:category/>
  <cp:version/>
  <cp:contentType/>
  <cp:contentStatus/>
</cp:coreProperties>
</file>