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tabRatio="943" activeTab="0"/>
  </bookViews>
  <sheets>
    <sheet name="multi" sheetId="1" r:id="rId1"/>
  </sheets>
  <definedNames>
    <definedName name="_xlnm._FilterDatabase" localSheetId="0" hidden="1">'multi'!$A$3:$O$3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<sst xmlns="http://schemas.openxmlformats.org/spreadsheetml/2006/main" count="142" uniqueCount="87">
  <si>
    <t>Gestiunea traficului rutier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</si>
  <si>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</si>
  <si>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</si>
  <si>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</si>
  <si>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</si>
  <si>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</si>
  <si>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</si>
  <si>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</si>
  <si>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</si>
  <si>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</si>
  <si>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</si>
  <si>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</si>
  <si>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</si>
  <si>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</si>
  <si>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</si>
  <si>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</si>
  <si>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</si>
  <si>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</si>
  <si>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</si>
  <si>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</si>
  <si>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</si>
  <si>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</si>
  <si>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</si>
  <si>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</si>
  <si>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</si>
  <si>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</si>
  <si>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</si>
  <si>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</si>
  <si>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</si>
  <si>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</si>
  <si>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</si>
  <si>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</si>
  <si>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</si>
  <si>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</si>
  <si>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</si>
  <si>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</si>
  <si>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</si>
  <si>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</si>
  <si>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</si>
  <si>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</si>
  <si>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</si>
  <si>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</si>
  <si>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</si>
  <si>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</si>
  <si>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</si>
  <si>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</si>
  <si>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</si>
  <si>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</si>
  <si>
    <t>Reparații acoperiș la Biblioteca Teleki Bolyai</t>
  </si>
  <si>
    <t>Biblioteca Judeţeană Mureş</t>
  </si>
  <si>
    <t>Schema de ajutor de stat
pentru susținerea activității operatorilor aerieni, în contextul crizei economice generate de epidemia de coronavirus „Covid 19”</t>
  </si>
  <si>
    <t>Proiect tehnic și execuție Remiză PSI</t>
  </si>
  <si>
    <t xml:space="preserve">Reparații la Palatul Administrativ </t>
  </si>
  <si>
    <t>2021
iniţial</t>
  </si>
  <si>
    <t>2021
rectificat</t>
  </si>
  <si>
    <t>Influenţe</t>
  </si>
  <si>
    <t>Pod pe DJ134 la km 27+980 peste râul Eliseni, în localitatea Șoard, comuna Vânători, județul Mureș - faza PT</t>
  </si>
  <si>
    <t>Reabilitarea unui tronson de drum județean  DJ142A Gănești-Băgaciu-limita județ Sibiu - faza PT</t>
  </si>
  <si>
    <t>Reabilitare tronson de drum pe DJ153 Reghin-Eremitu-Sovata (tronson Reghin-Eremitu)- faza DALI</t>
  </si>
  <si>
    <t>Amenajare stații de autobuz pe DN15 (extravilan) - faza PT</t>
  </si>
  <si>
    <t>Amenajare sens giratoriu pe E60 la Aeroportul Transilvania – PT+ asistență tehnică proiectant</t>
  </si>
  <si>
    <t>Îmbrăcăminte bituminoasă ușoară pe DJ134 Fântânele -Vețca, jud. Mureș -faza DALI</t>
  </si>
  <si>
    <t>Asfaltare acostamente pe DJ135 Tg. Mureș-Măgherani-Sărățeni - faza DALI</t>
  </si>
  <si>
    <t>Asfaltarea unui tronson de drum pe DJ136 Sângeorgiu de Pădure-Bezid-limita județ Harghita- faza PT+avize</t>
  </si>
  <si>
    <t>Reparații la pod de beton armat pe DJ 153 la Beica de Jos, km 7+155 - faza PT</t>
  </si>
  <si>
    <t>Hartă pentru stabilirea concentraţiei de păsări din vecinătatea aerodromului</t>
  </si>
  <si>
    <t xml:space="preserve">Cartea zgomutului şi refacerea/revizuirea hărţilor stategice de zgomot şi a planului de acţiune </t>
  </si>
  <si>
    <t>ADR CENTRU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</si>
  <si>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în scopul elaborării documentației tehnico-economice (proiectul tehnic), necesar realizării investiției de infrastructură rutieră Reabilitare DJ 153 A și 153, traseul Ernei – Eremitu – Sovata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</si>
  <si>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</si>
  <si>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</si>
  <si>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 UNITATEA DE MANAGEMENT CAPUSU DE CAMPIE</t>
  </si>
  <si>
    <t>Dotarea centrelor rezidențiale publice din județul Mureș cu echipamente de protecție pentru creșterea capacității de gestionare a crizei sanitare COVID-19 - Partener  CENTRUL DE INGRIJIRE SI ASISTENTA GLODENI</t>
  </si>
  <si>
    <t>Dotarea centrelor rezidențiale publice din județul Mureș cu echipamente de protecție pentru creșterea capacității de gestionare a crizei sanitare COVID-19 - Partener  CAMINUL PENTRU PERSOANE VIRSTNICE IDECIU DE JOS</t>
  </si>
  <si>
    <t>Dotarea centrelor rezidențiale publice din județul Mureș cu echipamente de protecție pentru creșterea capacității de gestionare a crizei sanitare COVID-19 - Partener  CENTRUL DE INGRIJIRE SI ASISTENTA SIGHISOARA</t>
  </si>
  <si>
    <t>Dotarea centrelor rezidențiale publice din județul Mureș cu echipamente de protecție pentru creșterea capacității de gestionare a crizei sanitare COVID-19 - Partener  DIRECTIA GENERALA DE ASISTENTA SOCIALA SI PROTECTIA COPILULUI MURES</t>
  </si>
  <si>
    <t>Dotarea centrelor rezidențiale publice din județul Mureș cu echipamente de protecție pentru creșterea capacității de gestionare a crizei sanitare COVID-19 - Partener  CENTRUL DE INGRIJIRE SI ASISTENTA LUNCA MURESULUI</t>
  </si>
  <si>
    <t>Dotarea centrelor rezidențiale publice din județul Mureș cu echipamente de protecție pentru creșterea capacității de gestionare a crizei sanitare COVID-19 - Partener  CENTRUL DE INGRIJIRE SI ASISTENTA REGHIN</t>
  </si>
  <si>
    <t>Dotarea centrelor rezidențiale publice din județul Mureș cu echipamente de protecție pentru creșterea capacității de gestionare a crizei sanitare COVID-19 - Partener  CENTRUL DE RECUPERARE SI REABILITARE NEUROPSIHIATRICA CALUGARENI</t>
  </si>
  <si>
    <t>Dotarea centrelor rezidențiale publice din județul Mureș cu echipamente de protecție pentru creșterea capacității de gestionare a crizei sanitare COVID-19 - Partener  CENTRUL DE RECUPERARE SI REABILITARE NEUROPSIHIATRICĂ BRÂNCOVENEŞTI</t>
  </si>
  <si>
    <t>Restaurare frescă la Biblioteca Teleki-Bolyai- Conservarea picturilor murale din sala festivă a Bibliotecii Teleki-Bolyai</t>
  </si>
  <si>
    <t>Lărgirea drumului județean DJ153G Sânger (DJ151) - Papiu Ilarian, km 0+000 - 9+800, judeţul Mureş - faza DALI</t>
  </si>
  <si>
    <t>SF sistem TVCI pentru supraveghere gard perimetral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</si>
  <si>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</si>
  <si>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</si>
  <si>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</si>
  <si>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Reparații la pod de beton armat pe DJ151D Ungheni-Acățari-Tâmpa, km 24+382, județul Mureș - execuție (Gălești)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</si>
</sst>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Currency" xfId="49"/>
    <cellStyle name="Currency [0]" xfId="50"/>
    <cellStyle name="Neutru" xfId="51"/>
    <cellStyle name="Neutru 2" xfId="52"/>
    <cellStyle name="Normal 2" xfId="53"/>
    <cellStyle name="Normal 3" xfId="54"/>
    <cellStyle name="Normal 4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5" zoomScaleNormal="85" workbookViewId="0" topLeftCell="A1">
      <pane xSplit="3" ySplit="3" topLeftCell="E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9" sqref="G49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8" width="13.140625" style="1" customWidth="1"/>
    <col min="9" max="9" width="14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6</v>
      </c>
    </row>
    <row r="2" spans="1:13" ht="96" customHeight="1">
      <c r="A2" s="12" t="s">
        <v>8</v>
      </c>
      <c r="B2" s="13" t="s">
        <v>9</v>
      </c>
      <c r="C2" s="12" t="s">
        <v>10</v>
      </c>
      <c r="D2" s="12" t="s">
        <v>11</v>
      </c>
      <c r="E2" s="12" t="s">
        <v>12</v>
      </c>
      <c r="F2" s="14" t="s">
        <v>53</v>
      </c>
      <c r="G2" s="14" t="s">
        <v>55</v>
      </c>
      <c r="H2" s="14" t="s">
        <v>54</v>
      </c>
      <c r="I2" s="16">
        <v>2022</v>
      </c>
      <c r="J2" s="16">
        <v>2023</v>
      </c>
      <c r="K2" s="16">
        <v>2024</v>
      </c>
      <c r="L2" s="16">
        <v>2025</v>
      </c>
      <c r="M2" s="16">
        <v>2026</v>
      </c>
    </row>
    <row r="3" spans="1:13" ht="27.75" customHeight="1">
      <c r="A3" s="12"/>
      <c r="B3" s="13"/>
      <c r="C3" s="12"/>
      <c r="D3" s="12"/>
      <c r="E3" s="12"/>
      <c r="F3" s="15"/>
      <c r="G3" s="15"/>
      <c r="H3" s="15"/>
      <c r="I3" s="16"/>
      <c r="J3" s="16" t="s">
        <v>13</v>
      </c>
      <c r="K3" s="16"/>
      <c r="L3" s="16" t="s">
        <v>13</v>
      </c>
      <c r="M3" s="16"/>
    </row>
    <row r="4" spans="1:15" ht="57">
      <c r="A4" s="3">
        <v>1</v>
      </c>
      <c r="B4" s="3">
        <v>51</v>
      </c>
      <c r="C4" s="10" t="s">
        <v>14</v>
      </c>
      <c r="D4" s="4" t="s">
        <v>15</v>
      </c>
      <c r="E4" s="11">
        <v>3019604</v>
      </c>
      <c r="F4" s="11">
        <v>1882000</v>
      </c>
      <c r="G4" s="11"/>
      <c r="H4" s="11">
        <f>F4+G4</f>
        <v>1882000</v>
      </c>
      <c r="I4" s="11"/>
      <c r="J4" s="11"/>
      <c r="K4" s="11"/>
      <c r="L4" s="11"/>
      <c r="M4" s="11"/>
      <c r="O4" s="7"/>
    </row>
    <row r="5" spans="1:15" ht="28.5">
      <c r="A5" s="3">
        <v>2</v>
      </c>
      <c r="B5" s="3">
        <v>51</v>
      </c>
      <c r="C5" s="10" t="s">
        <v>52</v>
      </c>
      <c r="D5" s="4" t="s">
        <v>15</v>
      </c>
      <c r="E5" s="11">
        <v>700000</v>
      </c>
      <c r="F5" s="11">
        <v>130000</v>
      </c>
      <c r="G5" s="11"/>
      <c r="H5" s="11">
        <f aca="true" t="shared" si="0" ref="H5:H53">F5+G5</f>
        <v>130000</v>
      </c>
      <c r="I5" s="11">
        <v>570000</v>
      </c>
      <c r="J5" s="11"/>
      <c r="K5" s="11"/>
      <c r="L5" s="11"/>
      <c r="M5" s="11"/>
      <c r="O5" s="7"/>
    </row>
    <row r="6" spans="1:15" ht="28.5">
      <c r="A6" s="3">
        <v>3</v>
      </c>
      <c r="B6" s="3">
        <v>51</v>
      </c>
      <c r="C6" s="10" t="s">
        <v>16</v>
      </c>
      <c r="D6" s="4" t="s">
        <v>15</v>
      </c>
      <c r="E6" s="11">
        <v>900000</v>
      </c>
      <c r="F6" s="11">
        <v>100000</v>
      </c>
      <c r="G6" s="11"/>
      <c r="H6" s="11">
        <f t="shared" si="0"/>
        <v>100000</v>
      </c>
      <c r="I6" s="11">
        <v>800000</v>
      </c>
      <c r="J6" s="11"/>
      <c r="K6" s="11"/>
      <c r="L6" s="11"/>
      <c r="M6" s="11"/>
      <c r="O6" s="7"/>
    </row>
    <row r="7" spans="1:15" ht="28.5">
      <c r="A7" s="3">
        <v>4</v>
      </c>
      <c r="B7" s="3">
        <v>51</v>
      </c>
      <c r="C7" s="10" t="s">
        <v>40</v>
      </c>
      <c r="D7" s="4" t="s">
        <v>15</v>
      </c>
      <c r="E7" s="11">
        <v>1190000</v>
      </c>
      <c r="F7" s="11">
        <v>190000</v>
      </c>
      <c r="G7" s="11"/>
      <c r="H7" s="11">
        <f t="shared" si="0"/>
        <v>190000</v>
      </c>
      <c r="I7" s="11">
        <v>1000000</v>
      </c>
      <c r="J7" s="11"/>
      <c r="K7" s="11"/>
      <c r="L7" s="11"/>
      <c r="M7" s="11"/>
      <c r="O7" s="7"/>
    </row>
    <row r="8" spans="1:15" ht="57">
      <c r="A8" s="3">
        <v>5</v>
      </c>
      <c r="B8" s="3">
        <v>60</v>
      </c>
      <c r="C8" s="10" t="s">
        <v>39</v>
      </c>
      <c r="D8" s="4" t="s">
        <v>15</v>
      </c>
      <c r="E8" s="11">
        <v>660000</v>
      </c>
      <c r="F8" s="11">
        <v>160000</v>
      </c>
      <c r="G8" s="11"/>
      <c r="H8" s="11">
        <f t="shared" si="0"/>
        <v>160000</v>
      </c>
      <c r="I8" s="11">
        <v>500000</v>
      </c>
      <c r="J8" s="11"/>
      <c r="K8" s="11"/>
      <c r="L8" s="11"/>
      <c r="M8" s="11"/>
      <c r="O8" s="7"/>
    </row>
    <row r="9" spans="1:15" ht="57">
      <c r="A9" s="3">
        <v>6</v>
      </c>
      <c r="B9" s="3">
        <v>66</v>
      </c>
      <c r="C9" s="10" t="s">
        <v>17</v>
      </c>
      <c r="D9" s="4" t="s">
        <v>18</v>
      </c>
      <c r="E9" s="11">
        <v>48420787</v>
      </c>
      <c r="F9" s="11">
        <v>46066000</v>
      </c>
      <c r="G9" s="11"/>
      <c r="H9" s="11">
        <f t="shared" si="0"/>
        <v>46066000</v>
      </c>
      <c r="I9" s="11"/>
      <c r="J9" s="11"/>
      <c r="K9" s="11"/>
      <c r="L9" s="11"/>
      <c r="M9" s="11"/>
      <c r="O9" s="7"/>
    </row>
    <row r="10" spans="1:15" ht="72">
      <c r="A10" s="3">
        <v>7</v>
      </c>
      <c r="B10" s="3">
        <v>66</v>
      </c>
      <c r="C10" s="10" t="s">
        <v>43</v>
      </c>
      <c r="D10" s="4" t="s">
        <v>18</v>
      </c>
      <c r="E10" s="11">
        <v>500000</v>
      </c>
      <c r="F10" s="11">
        <v>200000</v>
      </c>
      <c r="G10" s="11"/>
      <c r="H10" s="11">
        <f t="shared" si="0"/>
        <v>200000</v>
      </c>
      <c r="I10" s="11">
        <v>300000</v>
      </c>
      <c r="J10" s="11"/>
      <c r="K10" s="11"/>
      <c r="L10" s="11"/>
      <c r="M10" s="11"/>
      <c r="O10" s="7"/>
    </row>
    <row r="11" spans="1:15" ht="57">
      <c r="A11" s="3">
        <v>8</v>
      </c>
      <c r="B11" s="3">
        <v>66</v>
      </c>
      <c r="C11" s="10" t="s">
        <v>44</v>
      </c>
      <c r="D11" s="4" t="s">
        <v>18</v>
      </c>
      <c r="E11" s="11">
        <v>3540000</v>
      </c>
      <c r="F11" s="11">
        <v>740000</v>
      </c>
      <c r="G11" s="11"/>
      <c r="H11" s="11">
        <f t="shared" si="0"/>
        <v>740000</v>
      </c>
      <c r="I11" s="11">
        <v>2800000</v>
      </c>
      <c r="J11" s="11"/>
      <c r="K11" s="11"/>
      <c r="L11" s="11"/>
      <c r="M11" s="11"/>
      <c r="O11" s="7"/>
    </row>
    <row r="12" spans="1:15" ht="42.75">
      <c r="A12" s="3">
        <v>9</v>
      </c>
      <c r="B12" s="3">
        <v>66</v>
      </c>
      <c r="C12" s="10" t="s">
        <v>37</v>
      </c>
      <c r="D12" s="4" t="s">
        <v>18</v>
      </c>
      <c r="E12" s="11">
        <v>1000000</v>
      </c>
      <c r="F12" s="11">
        <v>400000</v>
      </c>
      <c r="G12" s="11"/>
      <c r="H12" s="11">
        <f t="shared" si="0"/>
        <v>400000</v>
      </c>
      <c r="I12" s="11">
        <v>600000</v>
      </c>
      <c r="J12" s="11"/>
      <c r="K12" s="11"/>
      <c r="L12" s="11"/>
      <c r="M12" s="11"/>
      <c r="O12" s="7"/>
    </row>
    <row r="13" spans="1:15" ht="72">
      <c r="A13" s="3">
        <v>10</v>
      </c>
      <c r="B13" s="3">
        <v>66</v>
      </c>
      <c r="C13" s="10" t="s">
        <v>38</v>
      </c>
      <c r="D13" s="4" t="s">
        <v>19</v>
      </c>
      <c r="E13" s="11">
        <v>3000000</v>
      </c>
      <c r="F13" s="11">
        <v>200000</v>
      </c>
      <c r="G13" s="11"/>
      <c r="H13" s="11">
        <f t="shared" si="0"/>
        <v>200000</v>
      </c>
      <c r="I13" s="11">
        <v>2800000</v>
      </c>
      <c r="J13" s="11"/>
      <c r="K13" s="11"/>
      <c r="L13" s="11"/>
      <c r="M13" s="11"/>
      <c r="O13" s="7"/>
    </row>
    <row r="14" spans="1:15" ht="28.5">
      <c r="A14" s="3">
        <v>11</v>
      </c>
      <c r="B14" s="3">
        <v>67</v>
      </c>
      <c r="C14" s="10" t="s">
        <v>20</v>
      </c>
      <c r="D14" s="4" t="s">
        <v>15</v>
      </c>
      <c r="E14" s="11">
        <v>55411425</v>
      </c>
      <c r="F14" s="11">
        <v>1949000</v>
      </c>
      <c r="G14" s="11"/>
      <c r="H14" s="11">
        <f t="shared" si="0"/>
        <v>1949000</v>
      </c>
      <c r="I14" s="11"/>
      <c r="J14" s="11"/>
      <c r="K14" s="11"/>
      <c r="L14" s="11"/>
      <c r="M14" s="11"/>
      <c r="O14" s="7"/>
    </row>
    <row r="15" spans="1:15" ht="28.5">
      <c r="A15" s="3">
        <v>12</v>
      </c>
      <c r="B15" s="3">
        <v>67</v>
      </c>
      <c r="C15" s="10" t="s">
        <v>21</v>
      </c>
      <c r="D15" s="4" t="s">
        <v>15</v>
      </c>
      <c r="E15" s="11">
        <v>11274559</v>
      </c>
      <c r="F15" s="11">
        <v>7590999.999999999</v>
      </c>
      <c r="G15" s="11"/>
      <c r="H15" s="11">
        <f t="shared" si="0"/>
        <v>7590999.999999999</v>
      </c>
      <c r="I15" s="11">
        <v>3423</v>
      </c>
      <c r="J15" s="11"/>
      <c r="K15" s="11"/>
      <c r="L15" s="11">
        <v>13685</v>
      </c>
      <c r="M15" s="11"/>
      <c r="O15" s="7"/>
    </row>
    <row r="16" spans="1:15" s="5" customFormat="1" ht="14.25">
      <c r="A16" s="3">
        <v>13</v>
      </c>
      <c r="B16" s="3">
        <v>67</v>
      </c>
      <c r="C16" s="10" t="s">
        <v>22</v>
      </c>
      <c r="D16" s="4" t="s">
        <v>15</v>
      </c>
      <c r="E16" s="11">
        <v>9792472</v>
      </c>
      <c r="F16" s="11">
        <v>228000</v>
      </c>
      <c r="G16" s="11"/>
      <c r="H16" s="11">
        <f t="shared" si="0"/>
        <v>228000</v>
      </c>
      <c r="I16" s="11">
        <v>4830065</v>
      </c>
      <c r="J16" s="11">
        <v>3321168</v>
      </c>
      <c r="K16" s="11"/>
      <c r="L16" s="11"/>
      <c r="M16" s="11"/>
      <c r="O16" s="7"/>
    </row>
    <row r="17" spans="1:15" s="5" customFormat="1" ht="100.5">
      <c r="A17" s="3">
        <v>14</v>
      </c>
      <c r="B17" s="3">
        <v>67</v>
      </c>
      <c r="C17" s="10" t="s">
        <v>41</v>
      </c>
      <c r="D17" s="4" t="s">
        <v>15</v>
      </c>
      <c r="E17" s="11">
        <v>1190000</v>
      </c>
      <c r="F17" s="11">
        <v>190000</v>
      </c>
      <c r="G17" s="11"/>
      <c r="H17" s="11">
        <f t="shared" si="0"/>
        <v>190000</v>
      </c>
      <c r="I17" s="11">
        <v>1000000</v>
      </c>
      <c r="J17" s="11"/>
      <c r="K17" s="11"/>
      <c r="L17" s="11"/>
      <c r="M17" s="11"/>
      <c r="O17" s="7"/>
    </row>
    <row r="18" spans="1:15" s="5" customFormat="1" ht="42.75">
      <c r="A18" s="3">
        <v>15</v>
      </c>
      <c r="B18" s="3">
        <v>67</v>
      </c>
      <c r="C18" s="10" t="s">
        <v>48</v>
      </c>
      <c r="D18" s="4" t="s">
        <v>49</v>
      </c>
      <c r="E18" s="11">
        <v>987996</v>
      </c>
      <c r="F18" s="11">
        <v>211000</v>
      </c>
      <c r="G18" s="11"/>
      <c r="H18" s="11">
        <f t="shared" si="0"/>
        <v>211000</v>
      </c>
      <c r="I18" s="11">
        <f>106766+605000</f>
        <v>711766</v>
      </c>
      <c r="J18" s="11"/>
      <c r="K18" s="11"/>
      <c r="L18" s="11"/>
      <c r="M18" s="11"/>
      <c r="O18" s="7"/>
    </row>
    <row r="19" spans="1:15" s="5" customFormat="1" ht="57">
      <c r="A19" s="3">
        <v>16</v>
      </c>
      <c r="B19" s="3">
        <v>67</v>
      </c>
      <c r="C19" s="10" t="s">
        <v>80</v>
      </c>
      <c r="D19" s="4" t="s">
        <v>49</v>
      </c>
      <c r="E19" s="11">
        <v>243746</v>
      </c>
      <c r="F19" s="11">
        <v>138000</v>
      </c>
      <c r="G19" s="11"/>
      <c r="H19" s="11">
        <f t="shared" si="0"/>
        <v>138000</v>
      </c>
      <c r="I19" s="11">
        <v>25000</v>
      </c>
      <c r="J19" s="11"/>
      <c r="K19" s="11"/>
      <c r="L19" s="11"/>
      <c r="M19" s="11"/>
      <c r="O19" s="7"/>
    </row>
    <row r="20" spans="1:15" s="5" customFormat="1" ht="100.5">
      <c r="A20" s="3">
        <v>17</v>
      </c>
      <c r="B20" s="3">
        <v>68</v>
      </c>
      <c r="C20" s="10" t="s">
        <v>23</v>
      </c>
      <c r="D20" s="4" t="s">
        <v>24</v>
      </c>
      <c r="E20" s="11">
        <v>40782328</v>
      </c>
      <c r="F20" s="11">
        <v>1471000</v>
      </c>
      <c r="G20" s="11"/>
      <c r="H20" s="11">
        <f t="shared" si="0"/>
        <v>1471000</v>
      </c>
      <c r="I20" s="11">
        <v>1908999.9999999998</v>
      </c>
      <c r="J20" s="11">
        <v>2300000</v>
      </c>
      <c r="K20" s="11">
        <v>95572</v>
      </c>
      <c r="L20" s="11"/>
      <c r="M20" s="11"/>
      <c r="O20" s="7"/>
    </row>
    <row r="21" spans="1:15" s="5" customFormat="1" ht="100.5">
      <c r="A21" s="3">
        <v>18</v>
      </c>
      <c r="B21" s="3">
        <v>68</v>
      </c>
      <c r="C21" s="10" t="s">
        <v>25</v>
      </c>
      <c r="D21" s="4" t="s">
        <v>26</v>
      </c>
      <c r="E21" s="11">
        <v>1137175</v>
      </c>
      <c r="F21" s="11">
        <v>613000</v>
      </c>
      <c r="G21" s="11"/>
      <c r="H21" s="11">
        <f t="shared" si="0"/>
        <v>613000</v>
      </c>
      <c r="I21" s="11">
        <f>304000</f>
        <v>304000</v>
      </c>
      <c r="J21" s="11">
        <v>50578</v>
      </c>
      <c r="K21" s="11"/>
      <c r="L21" s="11"/>
      <c r="M21" s="11"/>
      <c r="O21" s="7"/>
    </row>
    <row r="22" spans="1:15" s="5" customFormat="1" ht="72">
      <c r="A22" s="3">
        <v>19</v>
      </c>
      <c r="B22" s="3">
        <v>68</v>
      </c>
      <c r="C22" s="10" t="s">
        <v>36</v>
      </c>
      <c r="D22" s="4" t="s">
        <v>27</v>
      </c>
      <c r="E22" s="11">
        <v>1298610</v>
      </c>
      <c r="F22" s="11">
        <v>657000</v>
      </c>
      <c r="G22" s="11"/>
      <c r="H22" s="11">
        <f t="shared" si="0"/>
        <v>657000</v>
      </c>
      <c r="I22" s="11">
        <f>613610+21000+7000</f>
        <v>641610</v>
      </c>
      <c r="J22" s="11"/>
      <c r="K22" s="11"/>
      <c r="L22" s="11"/>
      <c r="M22" s="11"/>
      <c r="O22" s="7"/>
    </row>
    <row r="23" spans="1:15" s="5" customFormat="1" ht="86.25">
      <c r="A23" s="3">
        <v>20</v>
      </c>
      <c r="B23" s="3">
        <v>68</v>
      </c>
      <c r="C23" s="10" t="s">
        <v>69</v>
      </c>
      <c r="D23" s="4" t="s">
        <v>15</v>
      </c>
      <c r="E23" s="11">
        <v>80000</v>
      </c>
      <c r="F23" s="11">
        <v>80000</v>
      </c>
      <c r="G23" s="11"/>
      <c r="H23" s="11">
        <f t="shared" si="0"/>
        <v>80000</v>
      </c>
      <c r="I23" s="11"/>
      <c r="J23" s="11"/>
      <c r="K23" s="11"/>
      <c r="L23" s="11"/>
      <c r="M23" s="11"/>
      <c r="O23" s="7"/>
    </row>
    <row r="24" spans="1:15" s="5" customFormat="1" ht="114.75">
      <c r="A24" s="3">
        <v>21</v>
      </c>
      <c r="B24" s="3">
        <v>68</v>
      </c>
      <c r="C24" s="10" t="s">
        <v>70</v>
      </c>
      <c r="D24" s="4" t="s">
        <v>15</v>
      </c>
      <c r="E24" s="11">
        <v>310501</v>
      </c>
      <c r="F24" s="11">
        <v>130000</v>
      </c>
      <c r="G24" s="11"/>
      <c r="H24" s="11">
        <f t="shared" si="0"/>
        <v>130000</v>
      </c>
      <c r="I24" s="11">
        <f>271614-95000</f>
        <v>176614</v>
      </c>
      <c r="J24" s="11"/>
      <c r="K24" s="11"/>
      <c r="L24" s="11"/>
      <c r="M24" s="11"/>
      <c r="O24" s="7"/>
    </row>
    <row r="25" spans="1:15" s="5" customFormat="1" ht="114.75">
      <c r="A25" s="3">
        <v>22</v>
      </c>
      <c r="B25" s="3">
        <v>68</v>
      </c>
      <c r="C25" s="10" t="s">
        <v>71</v>
      </c>
      <c r="D25" s="4" t="s">
        <v>15</v>
      </c>
      <c r="E25" s="11">
        <v>1182813</v>
      </c>
      <c r="F25" s="11">
        <v>352000</v>
      </c>
      <c r="G25" s="11"/>
      <c r="H25" s="11">
        <f t="shared" si="0"/>
        <v>352000</v>
      </c>
      <c r="I25" s="11">
        <v>812349</v>
      </c>
      <c r="J25" s="11"/>
      <c r="K25" s="11"/>
      <c r="L25" s="11"/>
      <c r="M25" s="11"/>
      <c r="O25" s="7"/>
    </row>
    <row r="26" spans="1:15" s="5" customFormat="1" ht="114.75">
      <c r="A26" s="3">
        <v>23</v>
      </c>
      <c r="B26" s="3">
        <v>68</v>
      </c>
      <c r="C26" s="10" t="s">
        <v>72</v>
      </c>
      <c r="D26" s="4" t="s">
        <v>15</v>
      </c>
      <c r="E26" s="11">
        <v>679557</v>
      </c>
      <c r="F26" s="11">
        <v>210000</v>
      </c>
      <c r="G26" s="11"/>
      <c r="H26" s="11">
        <f t="shared" si="0"/>
        <v>210000</v>
      </c>
      <c r="I26" s="11">
        <v>459778</v>
      </c>
      <c r="J26" s="11"/>
      <c r="K26" s="11"/>
      <c r="L26" s="11"/>
      <c r="M26" s="11"/>
      <c r="O26" s="7"/>
    </row>
    <row r="27" spans="1:15" s="5" customFormat="1" ht="114.75">
      <c r="A27" s="3">
        <v>24</v>
      </c>
      <c r="B27" s="3">
        <v>68</v>
      </c>
      <c r="C27" s="10" t="s">
        <v>73</v>
      </c>
      <c r="D27" s="4" t="s">
        <v>15</v>
      </c>
      <c r="E27" s="11">
        <v>2047993</v>
      </c>
      <c r="F27" s="11">
        <v>516000</v>
      </c>
      <c r="G27" s="11"/>
      <c r="H27" s="11">
        <f t="shared" si="0"/>
        <v>516000</v>
      </c>
      <c r="I27" s="11">
        <f>1832258-311000</f>
        <v>1521258</v>
      </c>
      <c r="J27" s="11"/>
      <c r="K27" s="11"/>
      <c r="L27" s="11"/>
      <c r="M27" s="11"/>
      <c r="O27" s="7"/>
    </row>
    <row r="28" spans="1:15" s="5" customFormat="1" ht="114.75">
      <c r="A28" s="3">
        <v>25</v>
      </c>
      <c r="B28" s="3">
        <v>68</v>
      </c>
      <c r="C28" s="10" t="s">
        <v>74</v>
      </c>
      <c r="D28" s="4" t="s">
        <v>15</v>
      </c>
      <c r="E28" s="11">
        <v>335304</v>
      </c>
      <c r="F28" s="11">
        <v>113000</v>
      </c>
      <c r="G28" s="11"/>
      <c r="H28" s="11">
        <f t="shared" si="0"/>
        <v>113000</v>
      </c>
      <c r="I28" s="11">
        <f>285450-74000</f>
        <v>211450</v>
      </c>
      <c r="J28" s="11"/>
      <c r="K28" s="11"/>
      <c r="L28" s="11"/>
      <c r="M28" s="11"/>
      <c r="O28" s="7"/>
    </row>
    <row r="29" spans="1:15" s="5" customFormat="1" ht="129">
      <c r="A29" s="3">
        <v>26</v>
      </c>
      <c r="B29" s="3">
        <v>68</v>
      </c>
      <c r="C29" s="10" t="s">
        <v>75</v>
      </c>
      <c r="D29" s="4" t="s">
        <v>15</v>
      </c>
      <c r="E29" s="11">
        <v>2753843</v>
      </c>
      <c r="F29" s="11">
        <v>431000</v>
      </c>
      <c r="G29" s="11"/>
      <c r="H29" s="11">
        <f t="shared" si="0"/>
        <v>431000</v>
      </c>
      <c r="I29" s="11">
        <f>2366871-176000</f>
        <v>2190871</v>
      </c>
      <c r="J29" s="11"/>
      <c r="K29" s="11"/>
      <c r="L29" s="11"/>
      <c r="M29" s="11"/>
      <c r="O29" s="7"/>
    </row>
    <row r="30" spans="1:15" s="5" customFormat="1" ht="114.75">
      <c r="A30" s="3">
        <v>27</v>
      </c>
      <c r="B30" s="3">
        <v>68</v>
      </c>
      <c r="C30" s="10" t="s">
        <v>76</v>
      </c>
      <c r="D30" s="4" t="s">
        <v>15</v>
      </c>
      <c r="E30" s="11">
        <v>501469</v>
      </c>
      <c r="F30" s="11">
        <v>158000</v>
      </c>
      <c r="G30" s="11"/>
      <c r="H30" s="11">
        <f t="shared" si="0"/>
        <v>158000</v>
      </c>
      <c r="I30" s="11">
        <v>326831</v>
      </c>
      <c r="J30" s="11"/>
      <c r="K30" s="11"/>
      <c r="L30" s="11"/>
      <c r="M30" s="11"/>
      <c r="O30" s="7"/>
    </row>
    <row r="31" spans="1:15" s="5" customFormat="1" ht="114.75">
      <c r="A31" s="3">
        <v>28</v>
      </c>
      <c r="B31" s="3">
        <v>68</v>
      </c>
      <c r="C31" s="10" t="s">
        <v>77</v>
      </c>
      <c r="D31" s="4" t="s">
        <v>15</v>
      </c>
      <c r="E31" s="11">
        <v>582018</v>
      </c>
      <c r="F31" s="11">
        <v>183000</v>
      </c>
      <c r="G31" s="11"/>
      <c r="H31" s="11">
        <f t="shared" si="0"/>
        <v>183000</v>
      </c>
      <c r="I31" s="11">
        <v>380671</v>
      </c>
      <c r="J31" s="11"/>
      <c r="K31" s="11"/>
      <c r="L31" s="11"/>
      <c r="M31" s="11"/>
      <c r="O31" s="7"/>
    </row>
    <row r="32" spans="1:15" s="5" customFormat="1" ht="129">
      <c r="A32" s="3">
        <v>29</v>
      </c>
      <c r="B32" s="3">
        <v>68</v>
      </c>
      <c r="C32" s="10" t="s">
        <v>78</v>
      </c>
      <c r="D32" s="4" t="s">
        <v>15</v>
      </c>
      <c r="E32" s="11">
        <v>1710523</v>
      </c>
      <c r="F32" s="11">
        <v>395000</v>
      </c>
      <c r="G32" s="11"/>
      <c r="H32" s="11">
        <f t="shared" si="0"/>
        <v>395000</v>
      </c>
      <c r="I32" s="11">
        <v>1272918</v>
      </c>
      <c r="J32" s="11"/>
      <c r="K32" s="11"/>
      <c r="L32" s="11"/>
      <c r="M32" s="11"/>
      <c r="O32" s="7"/>
    </row>
    <row r="33" spans="1:15" s="5" customFormat="1" ht="129">
      <c r="A33" s="3">
        <v>30</v>
      </c>
      <c r="B33" s="3">
        <v>68</v>
      </c>
      <c r="C33" s="10" t="s">
        <v>79</v>
      </c>
      <c r="D33" s="4" t="s">
        <v>15</v>
      </c>
      <c r="E33" s="11">
        <v>1618695</v>
      </c>
      <c r="F33" s="11">
        <v>252000</v>
      </c>
      <c r="G33" s="11"/>
      <c r="H33" s="11">
        <f t="shared" si="0"/>
        <v>252000</v>
      </c>
      <c r="I33" s="11">
        <f>1381074-61000</f>
        <v>1320074</v>
      </c>
      <c r="J33" s="11"/>
      <c r="K33" s="11"/>
      <c r="L33" s="11"/>
      <c r="M33" s="11"/>
      <c r="O33" s="7"/>
    </row>
    <row r="34" spans="1:15" s="5" customFormat="1" ht="57">
      <c r="A34" s="3">
        <v>31</v>
      </c>
      <c r="B34" s="3">
        <v>70</v>
      </c>
      <c r="C34" s="10" t="s">
        <v>28</v>
      </c>
      <c r="D34" s="4" t="s">
        <v>29</v>
      </c>
      <c r="E34" s="11">
        <v>1730141</v>
      </c>
      <c r="F34" s="11">
        <v>708000</v>
      </c>
      <c r="G34" s="11"/>
      <c r="H34" s="11">
        <f t="shared" si="0"/>
        <v>708000</v>
      </c>
      <c r="I34" s="11"/>
      <c r="J34" s="11"/>
      <c r="K34" s="11"/>
      <c r="L34" s="11"/>
      <c r="M34" s="11"/>
      <c r="O34" s="7"/>
    </row>
    <row r="35" spans="1:15" s="5" customFormat="1" ht="114.75">
      <c r="A35" s="3">
        <v>32</v>
      </c>
      <c r="B35" s="3">
        <v>70</v>
      </c>
      <c r="C35" s="10" t="s">
        <v>30</v>
      </c>
      <c r="D35" s="4" t="s">
        <v>29</v>
      </c>
      <c r="E35" s="11">
        <v>140375</v>
      </c>
      <c r="F35" s="11">
        <v>71000</v>
      </c>
      <c r="G35" s="11"/>
      <c r="H35" s="11">
        <f t="shared" si="0"/>
        <v>71000</v>
      </c>
      <c r="I35" s="11">
        <v>69375</v>
      </c>
      <c r="J35" s="11"/>
      <c r="K35" s="11"/>
      <c r="L35" s="11"/>
      <c r="M35" s="11"/>
      <c r="O35" s="7"/>
    </row>
    <row r="36" spans="1:15" s="5" customFormat="1" ht="72">
      <c r="A36" s="3">
        <v>33</v>
      </c>
      <c r="B36" s="3">
        <v>84</v>
      </c>
      <c r="C36" s="10" t="s">
        <v>31</v>
      </c>
      <c r="D36" s="4" t="s">
        <v>15</v>
      </c>
      <c r="E36" s="11">
        <v>147702906</v>
      </c>
      <c r="F36" s="11">
        <v>83209000</v>
      </c>
      <c r="G36" s="11"/>
      <c r="H36" s="11">
        <f t="shared" si="0"/>
        <v>83209000</v>
      </c>
      <c r="I36" s="11">
        <v>23038516</v>
      </c>
      <c r="J36" s="11"/>
      <c r="K36" s="11"/>
      <c r="L36" s="11"/>
      <c r="M36" s="11"/>
      <c r="O36" s="7"/>
    </row>
    <row r="37" spans="1:15" s="5" customFormat="1" ht="28.5">
      <c r="A37" s="3">
        <v>34</v>
      </c>
      <c r="B37" s="3">
        <v>84</v>
      </c>
      <c r="C37" s="10" t="s">
        <v>32</v>
      </c>
      <c r="D37" s="4" t="s">
        <v>33</v>
      </c>
      <c r="E37" s="11">
        <v>1464678</v>
      </c>
      <c r="F37" s="11">
        <v>1323000</v>
      </c>
      <c r="G37" s="11"/>
      <c r="H37" s="11">
        <f t="shared" si="0"/>
        <v>1323000</v>
      </c>
      <c r="I37" s="11"/>
      <c r="J37" s="11"/>
      <c r="K37" s="11"/>
      <c r="L37" s="11"/>
      <c r="M37" s="11"/>
      <c r="O37" s="7"/>
    </row>
    <row r="38" spans="1:15" s="5" customFormat="1" ht="72">
      <c r="A38" s="3">
        <v>35</v>
      </c>
      <c r="B38" s="3">
        <v>84</v>
      </c>
      <c r="C38" s="10" t="s">
        <v>34</v>
      </c>
      <c r="D38" s="4" t="s">
        <v>15</v>
      </c>
      <c r="E38" s="11">
        <v>16747704</v>
      </c>
      <c r="F38" s="11">
        <v>2962000</v>
      </c>
      <c r="G38" s="11"/>
      <c r="H38" s="11">
        <f t="shared" si="0"/>
        <v>2962000</v>
      </c>
      <c r="I38" s="11">
        <f>4800950+38000+2000000+200000</f>
        <v>7038950</v>
      </c>
      <c r="J38" s="11"/>
      <c r="K38" s="11"/>
      <c r="L38" s="11"/>
      <c r="M38" s="11"/>
      <c r="O38" s="7"/>
    </row>
    <row r="39" spans="1:15" s="5" customFormat="1" ht="14.25">
      <c r="A39" s="3">
        <v>36</v>
      </c>
      <c r="B39" s="3">
        <v>84</v>
      </c>
      <c r="C39" s="10" t="s">
        <v>0</v>
      </c>
      <c r="D39" s="4" t="s">
        <v>15</v>
      </c>
      <c r="E39" s="11">
        <v>540826</v>
      </c>
      <c r="F39" s="11">
        <v>45000</v>
      </c>
      <c r="G39" s="11"/>
      <c r="H39" s="11">
        <f t="shared" si="0"/>
        <v>45000</v>
      </c>
      <c r="I39" s="11">
        <v>495826</v>
      </c>
      <c r="J39" s="11"/>
      <c r="K39" s="11"/>
      <c r="L39" s="11"/>
      <c r="M39" s="11"/>
      <c r="O39" s="7"/>
    </row>
    <row r="40" spans="1:15" s="5" customFormat="1" ht="42.75">
      <c r="A40" s="3">
        <v>37</v>
      </c>
      <c r="B40" s="3">
        <v>84</v>
      </c>
      <c r="C40" s="10" t="s">
        <v>7</v>
      </c>
      <c r="D40" s="4" t="s">
        <v>15</v>
      </c>
      <c r="E40" s="11">
        <v>300000</v>
      </c>
      <c r="F40" s="11">
        <v>50000</v>
      </c>
      <c r="G40" s="11"/>
      <c r="H40" s="11">
        <f t="shared" si="0"/>
        <v>50000</v>
      </c>
      <c r="I40" s="11">
        <v>250000</v>
      </c>
      <c r="J40" s="11"/>
      <c r="K40" s="11"/>
      <c r="L40" s="11"/>
      <c r="M40" s="11"/>
      <c r="O40" s="7"/>
    </row>
    <row r="41" spans="1:15" s="5" customFormat="1" ht="57">
      <c r="A41" s="3">
        <v>38</v>
      </c>
      <c r="B41" s="3">
        <v>84</v>
      </c>
      <c r="C41" s="10" t="s">
        <v>1</v>
      </c>
      <c r="D41" s="4" t="s">
        <v>15</v>
      </c>
      <c r="E41" s="11">
        <v>3500000</v>
      </c>
      <c r="F41" s="11">
        <v>50000</v>
      </c>
      <c r="G41" s="11"/>
      <c r="H41" s="11">
        <f t="shared" si="0"/>
        <v>50000</v>
      </c>
      <c r="I41" s="11">
        <v>3450000</v>
      </c>
      <c r="J41" s="11"/>
      <c r="K41" s="11"/>
      <c r="L41" s="11"/>
      <c r="M41" s="11"/>
      <c r="O41" s="7"/>
    </row>
    <row r="42" spans="1:15" s="5" customFormat="1" ht="72">
      <c r="A42" s="3">
        <v>39</v>
      </c>
      <c r="B42" s="3">
        <v>84</v>
      </c>
      <c r="C42" s="10" t="s">
        <v>2</v>
      </c>
      <c r="D42" s="4" t="s">
        <v>15</v>
      </c>
      <c r="E42" s="11">
        <v>4400000</v>
      </c>
      <c r="F42" s="11">
        <v>100000</v>
      </c>
      <c r="G42" s="11"/>
      <c r="H42" s="11">
        <f t="shared" si="0"/>
        <v>100000</v>
      </c>
      <c r="I42" s="11">
        <v>4300000</v>
      </c>
      <c r="J42" s="11"/>
      <c r="K42" s="11"/>
      <c r="L42" s="11"/>
      <c r="M42" s="11"/>
      <c r="O42" s="7"/>
    </row>
    <row r="43" spans="1:15" s="5" customFormat="1" ht="57">
      <c r="A43" s="3">
        <v>40</v>
      </c>
      <c r="B43" s="3">
        <v>84</v>
      </c>
      <c r="C43" s="10" t="s">
        <v>3</v>
      </c>
      <c r="D43" s="4" t="s">
        <v>15</v>
      </c>
      <c r="E43" s="11">
        <v>1942000</v>
      </c>
      <c r="F43" s="11">
        <v>100000</v>
      </c>
      <c r="G43" s="11"/>
      <c r="H43" s="11">
        <f t="shared" si="0"/>
        <v>100000</v>
      </c>
      <c r="I43" s="11">
        <v>1842000</v>
      </c>
      <c r="J43" s="11"/>
      <c r="K43" s="11"/>
      <c r="L43" s="11"/>
      <c r="M43" s="11"/>
      <c r="O43" s="7"/>
    </row>
    <row r="44" spans="1:15" s="5" customFormat="1" ht="72">
      <c r="A44" s="3">
        <v>41</v>
      </c>
      <c r="B44" s="3">
        <v>84</v>
      </c>
      <c r="C44" s="10" t="s">
        <v>4</v>
      </c>
      <c r="D44" s="4" t="s">
        <v>15</v>
      </c>
      <c r="E44" s="11">
        <v>4000000</v>
      </c>
      <c r="F44" s="11">
        <v>50000</v>
      </c>
      <c r="G44" s="11"/>
      <c r="H44" s="11">
        <f t="shared" si="0"/>
        <v>50000</v>
      </c>
      <c r="I44" s="11">
        <v>3950000</v>
      </c>
      <c r="J44" s="11"/>
      <c r="K44" s="11"/>
      <c r="L44" s="11"/>
      <c r="M44" s="11"/>
      <c r="O44" s="7"/>
    </row>
    <row r="45" spans="1:15" s="5" customFormat="1" ht="57">
      <c r="A45" s="3">
        <v>42</v>
      </c>
      <c r="B45" s="3">
        <v>84</v>
      </c>
      <c r="C45" s="10" t="s">
        <v>5</v>
      </c>
      <c r="D45" s="4" t="s">
        <v>15</v>
      </c>
      <c r="E45" s="11">
        <v>150000</v>
      </c>
      <c r="F45" s="11">
        <v>50000</v>
      </c>
      <c r="G45" s="11"/>
      <c r="H45" s="11">
        <f t="shared" si="0"/>
        <v>50000</v>
      </c>
      <c r="I45" s="11">
        <v>100000</v>
      </c>
      <c r="J45" s="11"/>
      <c r="K45" s="11"/>
      <c r="L45" s="11"/>
      <c r="M45" s="11"/>
      <c r="O45" s="7"/>
    </row>
    <row r="46" spans="1:15" s="5" customFormat="1" ht="42.75">
      <c r="A46" s="3">
        <v>43</v>
      </c>
      <c r="B46" s="3">
        <v>84</v>
      </c>
      <c r="C46" s="10" t="s">
        <v>42</v>
      </c>
      <c r="D46" s="4" t="s">
        <v>15</v>
      </c>
      <c r="E46" s="11">
        <v>1190000</v>
      </c>
      <c r="F46" s="11">
        <v>190000</v>
      </c>
      <c r="G46" s="11"/>
      <c r="H46" s="11">
        <f t="shared" si="0"/>
        <v>190000</v>
      </c>
      <c r="I46" s="11">
        <v>1000000</v>
      </c>
      <c r="J46" s="11"/>
      <c r="K46" s="11"/>
      <c r="L46" s="11"/>
      <c r="M46" s="11"/>
      <c r="O46" s="7"/>
    </row>
    <row r="47" spans="1:15" s="5" customFormat="1" ht="42.75">
      <c r="A47" s="3">
        <v>44</v>
      </c>
      <c r="B47" s="3">
        <v>84</v>
      </c>
      <c r="C47" s="10" t="s">
        <v>45</v>
      </c>
      <c r="D47" s="4" t="s">
        <v>46</v>
      </c>
      <c r="E47" s="11">
        <v>11184000</v>
      </c>
      <c r="F47" s="11">
        <v>314000</v>
      </c>
      <c r="G47" s="11"/>
      <c r="H47" s="11">
        <f t="shared" si="0"/>
        <v>314000</v>
      </c>
      <c r="I47" s="11">
        <v>10870000</v>
      </c>
      <c r="J47" s="11"/>
      <c r="K47" s="11"/>
      <c r="L47" s="11"/>
      <c r="M47" s="11"/>
      <c r="O47" s="7"/>
    </row>
    <row r="48" spans="1:15" s="5" customFormat="1" ht="42.75">
      <c r="A48" s="3">
        <v>45</v>
      </c>
      <c r="B48" s="3">
        <v>84</v>
      </c>
      <c r="C48" s="10" t="s">
        <v>47</v>
      </c>
      <c r="D48" s="4" t="s">
        <v>46</v>
      </c>
      <c r="E48" s="11">
        <v>450000</v>
      </c>
      <c r="F48" s="11">
        <v>45000</v>
      </c>
      <c r="G48" s="11"/>
      <c r="H48" s="11">
        <f t="shared" si="0"/>
        <v>45000</v>
      </c>
      <c r="I48" s="11">
        <v>405000</v>
      </c>
      <c r="J48" s="11"/>
      <c r="K48" s="11"/>
      <c r="L48" s="11"/>
      <c r="M48" s="11"/>
      <c r="O48" s="7"/>
    </row>
    <row r="49" spans="1:15" s="5" customFormat="1" ht="86.25">
      <c r="A49" s="3">
        <v>46</v>
      </c>
      <c r="B49" s="3">
        <v>84</v>
      </c>
      <c r="C49" s="10" t="s">
        <v>50</v>
      </c>
      <c r="D49" s="4" t="s">
        <v>15</v>
      </c>
      <c r="E49" s="11">
        <v>5750000</v>
      </c>
      <c r="F49" s="11">
        <v>2000000</v>
      </c>
      <c r="G49" s="11">
        <v>3984000</v>
      </c>
      <c r="H49" s="11">
        <f t="shared" si="0"/>
        <v>5984000</v>
      </c>
      <c r="I49" s="11"/>
      <c r="J49" s="11"/>
      <c r="K49" s="11"/>
      <c r="L49" s="11"/>
      <c r="M49" s="11"/>
      <c r="O49" s="7"/>
    </row>
    <row r="50" spans="1:15" s="5" customFormat="1" ht="42.75">
      <c r="A50" s="3">
        <v>47</v>
      </c>
      <c r="B50" s="3">
        <v>84</v>
      </c>
      <c r="C50" s="10" t="s">
        <v>51</v>
      </c>
      <c r="D50" s="4" t="s">
        <v>46</v>
      </c>
      <c r="E50" s="11">
        <v>9240000</v>
      </c>
      <c r="F50" s="11">
        <v>193000</v>
      </c>
      <c r="G50" s="11"/>
      <c r="H50" s="11">
        <f t="shared" si="0"/>
        <v>193000</v>
      </c>
      <c r="I50" s="11">
        <v>5690000</v>
      </c>
      <c r="J50" s="11">
        <v>3357000</v>
      </c>
      <c r="K50" s="11"/>
      <c r="L50" s="11"/>
      <c r="M50" s="11"/>
      <c r="O50" s="7"/>
    </row>
    <row r="51" spans="1:15" s="5" customFormat="1" ht="42.75">
      <c r="A51" s="3">
        <v>48</v>
      </c>
      <c r="B51" s="3">
        <v>84</v>
      </c>
      <c r="C51" s="10" t="s">
        <v>64</v>
      </c>
      <c r="D51" s="4" t="s">
        <v>15</v>
      </c>
      <c r="E51" s="11">
        <v>150000</v>
      </c>
      <c r="F51" s="11">
        <v>50000</v>
      </c>
      <c r="G51" s="11"/>
      <c r="H51" s="11">
        <f t="shared" si="0"/>
        <v>50000</v>
      </c>
      <c r="I51" s="11">
        <v>100000</v>
      </c>
      <c r="J51" s="11"/>
      <c r="K51" s="11"/>
      <c r="L51" s="11"/>
      <c r="M51" s="11"/>
      <c r="O51" s="7"/>
    </row>
    <row r="52" spans="1:15" s="5" customFormat="1" ht="57">
      <c r="A52" s="3">
        <v>49</v>
      </c>
      <c r="B52" s="3">
        <v>84</v>
      </c>
      <c r="C52" s="10" t="s">
        <v>56</v>
      </c>
      <c r="D52" s="4" t="s">
        <v>15</v>
      </c>
      <c r="E52" s="11">
        <v>140000</v>
      </c>
      <c r="F52" s="11">
        <v>40000</v>
      </c>
      <c r="G52" s="11"/>
      <c r="H52" s="11">
        <f t="shared" si="0"/>
        <v>40000</v>
      </c>
      <c r="I52" s="11">
        <v>100000</v>
      </c>
      <c r="J52" s="11"/>
      <c r="K52" s="11"/>
      <c r="L52" s="11"/>
      <c r="M52" s="11"/>
      <c r="O52" s="7"/>
    </row>
    <row r="53" spans="1:15" s="5" customFormat="1" ht="57">
      <c r="A53" s="3">
        <v>50</v>
      </c>
      <c r="B53" s="3">
        <v>84</v>
      </c>
      <c r="C53" s="10" t="s">
        <v>57</v>
      </c>
      <c r="D53" s="4" t="s">
        <v>15</v>
      </c>
      <c r="E53" s="11">
        <v>150000</v>
      </c>
      <c r="F53" s="11">
        <v>50000</v>
      </c>
      <c r="G53" s="11"/>
      <c r="H53" s="11">
        <f t="shared" si="0"/>
        <v>50000</v>
      </c>
      <c r="I53" s="11">
        <v>100000</v>
      </c>
      <c r="J53" s="11"/>
      <c r="K53" s="11"/>
      <c r="L53" s="11"/>
      <c r="M53" s="11"/>
      <c r="O53" s="7"/>
    </row>
    <row r="54" spans="1:15" s="5" customFormat="1" ht="57">
      <c r="A54" s="3">
        <v>51</v>
      </c>
      <c r="B54" s="3">
        <v>84</v>
      </c>
      <c r="C54" s="10" t="s">
        <v>58</v>
      </c>
      <c r="D54" s="4" t="s">
        <v>15</v>
      </c>
      <c r="E54" s="11">
        <v>150000</v>
      </c>
      <c r="F54" s="11">
        <v>50000</v>
      </c>
      <c r="G54" s="11"/>
      <c r="H54" s="11">
        <f aca="true" t="shared" si="1" ref="H54:H68">F54+G54</f>
        <v>50000</v>
      </c>
      <c r="I54" s="11">
        <v>100000</v>
      </c>
      <c r="J54" s="11"/>
      <c r="K54" s="11"/>
      <c r="L54" s="11"/>
      <c r="M54" s="11"/>
      <c r="O54" s="7"/>
    </row>
    <row r="55" spans="1:15" s="5" customFormat="1" ht="28.5">
      <c r="A55" s="3">
        <v>52</v>
      </c>
      <c r="B55" s="3">
        <v>84</v>
      </c>
      <c r="C55" s="10" t="s">
        <v>59</v>
      </c>
      <c r="D55" s="4" t="s">
        <v>15</v>
      </c>
      <c r="E55" s="11">
        <v>75000</v>
      </c>
      <c r="F55" s="11">
        <v>15000</v>
      </c>
      <c r="G55" s="11"/>
      <c r="H55" s="11">
        <f t="shared" si="1"/>
        <v>15000</v>
      </c>
      <c r="I55" s="11">
        <v>60000</v>
      </c>
      <c r="J55" s="11"/>
      <c r="K55" s="11"/>
      <c r="L55" s="11"/>
      <c r="M55" s="11"/>
      <c r="O55" s="7"/>
    </row>
    <row r="56" spans="1:15" s="5" customFormat="1" ht="42.75">
      <c r="A56" s="3">
        <v>53</v>
      </c>
      <c r="B56" s="3">
        <v>84</v>
      </c>
      <c r="C56" s="10" t="s">
        <v>60</v>
      </c>
      <c r="D56" s="4" t="s">
        <v>15</v>
      </c>
      <c r="E56" s="11">
        <v>160000</v>
      </c>
      <c r="F56" s="11">
        <v>10000</v>
      </c>
      <c r="G56" s="11"/>
      <c r="H56" s="11">
        <f t="shared" si="1"/>
        <v>10000</v>
      </c>
      <c r="I56" s="11">
        <v>150000</v>
      </c>
      <c r="J56" s="11"/>
      <c r="K56" s="11"/>
      <c r="L56" s="11"/>
      <c r="M56" s="11"/>
      <c r="O56" s="7"/>
    </row>
    <row r="57" spans="1:15" s="5" customFormat="1" ht="42.75">
      <c r="A57" s="3">
        <v>54</v>
      </c>
      <c r="B57" s="3">
        <v>84</v>
      </c>
      <c r="C57" s="10" t="s">
        <v>61</v>
      </c>
      <c r="D57" s="4" t="s">
        <v>15</v>
      </c>
      <c r="E57" s="11">
        <v>100000</v>
      </c>
      <c r="F57" s="11">
        <v>20000</v>
      </c>
      <c r="G57" s="11"/>
      <c r="H57" s="11">
        <f t="shared" si="1"/>
        <v>20000</v>
      </c>
      <c r="I57" s="11">
        <v>80000</v>
      </c>
      <c r="J57" s="11"/>
      <c r="K57" s="11"/>
      <c r="L57" s="11"/>
      <c r="M57" s="11"/>
      <c r="O57" s="7"/>
    </row>
    <row r="58" spans="1:15" s="5" customFormat="1" ht="42.75">
      <c r="A58" s="3">
        <v>55</v>
      </c>
      <c r="B58" s="3">
        <v>84</v>
      </c>
      <c r="C58" s="10" t="s">
        <v>62</v>
      </c>
      <c r="D58" s="4" t="s">
        <v>15</v>
      </c>
      <c r="E58" s="11">
        <v>350000</v>
      </c>
      <c r="F58" s="11">
        <v>50000</v>
      </c>
      <c r="G58" s="11"/>
      <c r="H58" s="11">
        <f t="shared" si="1"/>
        <v>50000</v>
      </c>
      <c r="I58" s="11">
        <v>300000</v>
      </c>
      <c r="J58" s="11"/>
      <c r="K58" s="11"/>
      <c r="L58" s="11"/>
      <c r="M58" s="11"/>
      <c r="O58" s="7"/>
    </row>
    <row r="59" spans="1:15" s="5" customFormat="1" ht="57">
      <c r="A59" s="3">
        <v>56</v>
      </c>
      <c r="B59" s="3">
        <v>84</v>
      </c>
      <c r="C59" s="10" t="s">
        <v>63</v>
      </c>
      <c r="D59" s="4" t="s">
        <v>15</v>
      </c>
      <c r="E59" s="11">
        <v>211000</v>
      </c>
      <c r="F59" s="11">
        <v>61000</v>
      </c>
      <c r="G59" s="11"/>
      <c r="H59" s="11">
        <f t="shared" si="1"/>
        <v>61000</v>
      </c>
      <c r="I59" s="11">
        <v>150000</v>
      </c>
      <c r="J59" s="11"/>
      <c r="K59" s="11"/>
      <c r="L59" s="11"/>
      <c r="M59" s="11"/>
      <c r="O59" s="7"/>
    </row>
    <row r="60" spans="1:15" s="5" customFormat="1" ht="42.75">
      <c r="A60" s="3">
        <v>57</v>
      </c>
      <c r="B60" s="3">
        <v>84</v>
      </c>
      <c r="C60" s="10" t="s">
        <v>65</v>
      </c>
      <c r="D60" s="4" t="s">
        <v>46</v>
      </c>
      <c r="E60" s="11">
        <v>120000</v>
      </c>
      <c r="F60" s="11">
        <v>10000</v>
      </c>
      <c r="G60" s="11"/>
      <c r="H60" s="11">
        <f t="shared" si="1"/>
        <v>10000</v>
      </c>
      <c r="I60" s="11">
        <v>110000</v>
      </c>
      <c r="J60" s="11"/>
      <c r="K60" s="11"/>
      <c r="L60" s="11"/>
      <c r="M60" s="11"/>
      <c r="O60" s="7"/>
    </row>
    <row r="61" spans="1:15" s="5" customFormat="1" ht="57">
      <c r="A61" s="3">
        <v>58</v>
      </c>
      <c r="B61" s="3">
        <v>84</v>
      </c>
      <c r="C61" s="10" t="s">
        <v>66</v>
      </c>
      <c r="D61" s="4" t="s">
        <v>46</v>
      </c>
      <c r="E61" s="11">
        <v>75000</v>
      </c>
      <c r="F61" s="11">
        <v>5000</v>
      </c>
      <c r="G61" s="11"/>
      <c r="H61" s="11">
        <f t="shared" si="1"/>
        <v>5000</v>
      </c>
      <c r="I61" s="11">
        <v>70000</v>
      </c>
      <c r="J61" s="11"/>
      <c r="K61" s="11"/>
      <c r="L61" s="11"/>
      <c r="M61" s="11"/>
      <c r="O61" s="7"/>
    </row>
    <row r="62" spans="1:15" s="5" customFormat="1" ht="316.5">
      <c r="A62" s="3">
        <v>59</v>
      </c>
      <c r="B62" s="3">
        <v>84</v>
      </c>
      <c r="C62" s="10" t="s">
        <v>68</v>
      </c>
      <c r="D62" s="4" t="s">
        <v>67</v>
      </c>
      <c r="E62" s="11">
        <v>1844781</v>
      </c>
      <c r="F62" s="11">
        <v>21000</v>
      </c>
      <c r="G62" s="11"/>
      <c r="H62" s="11">
        <f t="shared" si="1"/>
        <v>21000</v>
      </c>
      <c r="I62" s="11">
        <v>1802868</v>
      </c>
      <c r="J62" s="11"/>
      <c r="K62" s="11"/>
      <c r="L62" s="11"/>
      <c r="M62" s="11"/>
      <c r="O62" s="7"/>
    </row>
    <row r="63" spans="1:15" s="5" customFormat="1" ht="57">
      <c r="A63" s="3">
        <v>60</v>
      </c>
      <c r="B63" s="3">
        <v>84</v>
      </c>
      <c r="C63" s="10" t="s">
        <v>81</v>
      </c>
      <c r="D63" s="4" t="s">
        <v>15</v>
      </c>
      <c r="E63" s="11">
        <v>100000</v>
      </c>
      <c r="F63" s="11">
        <v>40000</v>
      </c>
      <c r="G63" s="11"/>
      <c r="H63" s="11">
        <f t="shared" si="1"/>
        <v>40000</v>
      </c>
      <c r="I63" s="11">
        <v>60000</v>
      </c>
      <c r="J63" s="11"/>
      <c r="K63" s="11"/>
      <c r="L63" s="11"/>
      <c r="M63" s="11"/>
      <c r="O63" s="7"/>
    </row>
    <row r="64" spans="1:15" s="5" customFormat="1" ht="42.75">
      <c r="A64" s="3">
        <v>61</v>
      </c>
      <c r="B64" s="3">
        <v>84</v>
      </c>
      <c r="C64" s="10" t="s">
        <v>82</v>
      </c>
      <c r="D64" s="4" t="s">
        <v>46</v>
      </c>
      <c r="E64" s="11">
        <v>120000</v>
      </c>
      <c r="F64" s="11">
        <v>10000</v>
      </c>
      <c r="G64" s="11"/>
      <c r="H64" s="11">
        <f t="shared" si="1"/>
        <v>10000</v>
      </c>
      <c r="I64" s="11">
        <v>110000</v>
      </c>
      <c r="J64" s="11"/>
      <c r="K64" s="11"/>
      <c r="L64" s="11"/>
      <c r="M64" s="11"/>
      <c r="O64" s="7"/>
    </row>
    <row r="65" spans="1:15" s="5" customFormat="1" ht="57">
      <c r="A65" s="3">
        <v>62</v>
      </c>
      <c r="B65" s="3">
        <v>84</v>
      </c>
      <c r="C65" s="10" t="s">
        <v>83</v>
      </c>
      <c r="D65" s="4" t="s">
        <v>15</v>
      </c>
      <c r="E65" s="11">
        <v>6150000</v>
      </c>
      <c r="F65" s="11">
        <v>50000</v>
      </c>
      <c r="G65" s="11"/>
      <c r="H65" s="11">
        <f t="shared" si="1"/>
        <v>50000</v>
      </c>
      <c r="I65" s="11">
        <v>6100000</v>
      </c>
      <c r="J65" s="11"/>
      <c r="K65" s="11"/>
      <c r="L65" s="11"/>
      <c r="M65" s="11"/>
      <c r="O65" s="7"/>
    </row>
    <row r="66" spans="1:15" s="5" customFormat="1" ht="28.5">
      <c r="A66" s="3">
        <v>63</v>
      </c>
      <c r="B66" s="3">
        <v>84</v>
      </c>
      <c r="C66" s="10" t="s">
        <v>84</v>
      </c>
      <c r="D66" s="4" t="s">
        <v>15</v>
      </c>
      <c r="E66" s="11">
        <v>2374000</v>
      </c>
      <c r="F66" s="11">
        <v>50000</v>
      </c>
      <c r="G66" s="11"/>
      <c r="H66" s="11">
        <f t="shared" si="1"/>
        <v>50000</v>
      </c>
      <c r="I66" s="11">
        <v>2324000</v>
      </c>
      <c r="J66" s="11"/>
      <c r="K66" s="11"/>
      <c r="L66" s="11"/>
      <c r="M66" s="11"/>
      <c r="O66" s="7"/>
    </row>
    <row r="67" spans="1:15" s="5" customFormat="1" ht="28.5">
      <c r="A67" s="3">
        <v>64</v>
      </c>
      <c r="B67" s="3">
        <v>84</v>
      </c>
      <c r="C67" s="10" t="s">
        <v>85</v>
      </c>
      <c r="D67" s="4" t="s">
        <v>15</v>
      </c>
      <c r="E67" s="11">
        <v>1848500</v>
      </c>
      <c r="F67" s="11">
        <v>50000</v>
      </c>
      <c r="G67" s="11"/>
      <c r="H67" s="11">
        <f t="shared" si="1"/>
        <v>50000</v>
      </c>
      <c r="I67" s="11">
        <v>1798500</v>
      </c>
      <c r="J67" s="11"/>
      <c r="K67" s="11"/>
      <c r="L67" s="11"/>
      <c r="M67" s="11"/>
      <c r="O67" s="7"/>
    </row>
    <row r="68" spans="1:15" s="5" customFormat="1" ht="57">
      <c r="A68" s="3">
        <v>65</v>
      </c>
      <c r="B68" s="3">
        <v>84</v>
      </c>
      <c r="C68" s="10" t="s">
        <v>86</v>
      </c>
      <c r="D68" s="4" t="s">
        <v>15</v>
      </c>
      <c r="E68" s="11">
        <v>6543000</v>
      </c>
      <c r="F68" s="11">
        <v>50000</v>
      </c>
      <c r="G68" s="11"/>
      <c r="H68" s="11">
        <f t="shared" si="1"/>
        <v>50000</v>
      </c>
      <c r="I68" s="11">
        <v>6493000</v>
      </c>
      <c r="J68" s="11"/>
      <c r="K68" s="11"/>
      <c r="L68" s="11"/>
      <c r="M68" s="11"/>
      <c r="O68" s="7"/>
    </row>
    <row r="69" spans="1:15" s="6" customFormat="1" ht="14.25">
      <c r="A69" s="8"/>
      <c r="B69" s="8"/>
      <c r="C69" s="17" t="s">
        <v>35</v>
      </c>
      <c r="D69" s="17"/>
      <c r="E69" s="9">
        <f>SUM(E4:E68)</f>
        <v>427945329</v>
      </c>
      <c r="F69" s="9">
        <f aca="true" t="shared" si="2" ref="F69:M69">SUM(F4:F68)</f>
        <v>158028000</v>
      </c>
      <c r="G69" s="9">
        <f t="shared" si="2"/>
        <v>3984000</v>
      </c>
      <c r="H69" s="9">
        <f t="shared" si="2"/>
        <v>162012000</v>
      </c>
      <c r="I69" s="9">
        <f t="shared" si="2"/>
        <v>109975713</v>
      </c>
      <c r="J69" s="9">
        <f t="shared" si="2"/>
        <v>9028746</v>
      </c>
      <c r="K69" s="9">
        <f t="shared" si="2"/>
        <v>95572</v>
      </c>
      <c r="L69" s="9">
        <f t="shared" si="2"/>
        <v>13685</v>
      </c>
      <c r="M69" s="9">
        <f t="shared" si="2"/>
        <v>0</v>
      </c>
      <c r="O69" s="7"/>
    </row>
    <row r="70" spans="5:13" ht="17.25" customHeight="1">
      <c r="E70" s="7"/>
      <c r="F70" s="7"/>
      <c r="G70" s="7"/>
      <c r="H70" s="7"/>
      <c r="I70" s="7"/>
      <c r="J70" s="7"/>
      <c r="K70" s="7"/>
      <c r="L70" s="7"/>
      <c r="M70" s="7"/>
    </row>
    <row r="71" spans="5:13" ht="12.75">
      <c r="E71" s="7"/>
      <c r="F71" s="7"/>
      <c r="G71" s="7"/>
      <c r="H71" s="7"/>
      <c r="I71" s="7"/>
      <c r="J71" s="7"/>
      <c r="K71" s="7"/>
      <c r="L71" s="7"/>
      <c r="M71" s="7"/>
    </row>
    <row r="72" spans="5:13" ht="12.75">
      <c r="E72" s="7"/>
      <c r="F72" s="7"/>
      <c r="G72" s="7"/>
      <c r="H72" s="7"/>
      <c r="I72" s="7"/>
      <c r="J72" s="7"/>
      <c r="K72" s="7"/>
      <c r="L72" s="7"/>
      <c r="M72" s="7"/>
    </row>
    <row r="73" spans="5:13" ht="12.75">
      <c r="E73" s="7"/>
      <c r="F73" s="7"/>
      <c r="G73" s="7"/>
      <c r="H73" s="7"/>
      <c r="I73" s="7"/>
      <c r="J73" s="7"/>
      <c r="K73" s="7"/>
      <c r="L73" s="7"/>
      <c r="M73" s="7"/>
    </row>
    <row r="74" spans="6:13" ht="12.75">
      <c r="F74" s="7"/>
      <c r="G74" s="7"/>
      <c r="H74" s="7"/>
      <c r="I74" s="7"/>
      <c r="J74" s="7"/>
      <c r="K74" s="7"/>
      <c r="L74" s="7"/>
      <c r="M74" s="7"/>
    </row>
    <row r="75" spans="5:9" ht="12.75">
      <c r="E75" s="7"/>
      <c r="I75" s="7"/>
    </row>
    <row r="76" spans="5:13" ht="12.75">
      <c r="E76" s="7"/>
      <c r="F76" s="7"/>
      <c r="G76" s="7"/>
      <c r="H76" s="7"/>
      <c r="I76" s="7"/>
      <c r="J76" s="7"/>
      <c r="K76" s="7"/>
      <c r="L76" s="7"/>
      <c r="M76" s="7"/>
    </row>
  </sheetData>
  <sheetProtection/>
  <autoFilter ref="A3:O3"/>
  <mergeCells count="14">
    <mergeCell ref="M2:M3"/>
    <mergeCell ref="C69:D69"/>
    <mergeCell ref="I2:I3"/>
    <mergeCell ref="J2:J3"/>
    <mergeCell ref="K2:K3"/>
    <mergeCell ref="L2:L3"/>
    <mergeCell ref="G2:G3"/>
    <mergeCell ref="H2:H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nr.11/i la Hotărârea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Vaida Gabriela</cp:lastModifiedBy>
  <cp:lastPrinted>2021-12-28T12:26:00Z</cp:lastPrinted>
  <dcterms:created xsi:type="dcterms:W3CDTF">1996-10-14T23:33:28Z</dcterms:created>
  <dcterms:modified xsi:type="dcterms:W3CDTF">2021-12-30T07:19:58Z</dcterms:modified>
  <cp:category/>
  <cp:version/>
  <cp:contentType/>
  <cp:contentStatus/>
</cp:coreProperties>
</file>