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250" windowHeight="12285" activeTab="0"/>
  </bookViews>
  <sheets>
    <sheet name="Anexa 8" sheetId="1" r:id="rId1"/>
  </sheets>
  <definedNames>
    <definedName name="_xlnm._FilterDatabase" localSheetId="0" hidden="1">'Anexa 8'!$A$5:$HJ$81</definedName>
    <definedName name="_xlnm.Print_Titles" localSheetId="0">'Anexa 8'!$2:$5</definedName>
  </definedNames>
  <calcPr fullCalcOnLoad="1"/>
</workbook>
</file>

<file path=xl/sharedStrings.xml><?xml version="1.0" encoding="utf-8"?>
<sst xmlns="http://schemas.openxmlformats.org/spreadsheetml/2006/main" count="87" uniqueCount="85">
  <si>
    <t xml:space="preserve"> -lei-</t>
  </si>
  <si>
    <t>Nr. crt.</t>
  </si>
  <si>
    <t>Simb.
cap. bug.</t>
  </si>
  <si>
    <t>Denumirea lucrării</t>
  </si>
  <si>
    <t>Program 2020</t>
  </si>
  <si>
    <t>1</t>
  </si>
  <si>
    <t>2</t>
  </si>
  <si>
    <t xml:space="preserve">TOTAL Reparații, din care:                                                                </t>
  </si>
  <si>
    <t xml:space="preserve">CONSILIUL JUDETEAN MURES   </t>
  </si>
  <si>
    <t>CAPITOL 51</t>
  </si>
  <si>
    <t>Amenajare birou de primire pentru persoane cu dizabilităţi locomotorii la ”Palatul Apollo” - Execuție lucrare+taxe+asistenta tehnica proiectant+diriginte de santier</t>
  </si>
  <si>
    <t>Reparaţii sediu administrativ (dren, reparații la arhivă etc.) faza PT +taxe+avize+ execuție+ dirigenție</t>
  </si>
  <si>
    <t>Reparații la imobil str. Plutelor nr.2 ”Centru de perfectionare pentru personalul din Administratia publica” -PT+asistenta tehnica din partea proiectantului +taxe + execuție + dirigenție</t>
  </si>
  <si>
    <t>”Reparații și amenajari interioare imobil str.Primariei nr.2” - Servicii de proiectare-faza PT +asistenta tehnica din partea proiectantului+taxe și avize+executie+dirigintie de santier</t>
  </si>
  <si>
    <t>Reparații corp D la Palatul Apollo</t>
  </si>
  <si>
    <t>Reparații în regim de primă urgență corp B la Palatul Apollo</t>
  </si>
  <si>
    <t>Reparații acoperiș la imobilul situat în str. Primăriei nr. 2,</t>
  </si>
  <si>
    <t xml:space="preserve">Reparații curente </t>
  </si>
  <si>
    <t>CAPITOL 60</t>
  </si>
  <si>
    <t>Reparații curente</t>
  </si>
  <si>
    <t>Reparații curente la demisolul clădirii și a grupurilor sanitare la Centrul Militar Județean Mureș proiectare + execuție</t>
  </si>
  <si>
    <t>SPJ SALVAMONT total, din care:</t>
  </si>
  <si>
    <t>Reparații vehicule</t>
  </si>
  <si>
    <t>CENTRUL ŞCOLAR PENTRU EDUCAŢIE INCLUZIVĂ NR.1</t>
  </si>
  <si>
    <t>Rașchetat și lăcuit în sălile de clasă</t>
  </si>
  <si>
    <t>Reparații mașină transport elevi</t>
  </si>
  <si>
    <t>CENTRUL ŞCOLAR PENTRU EDUCAŢIE INCLUZIVĂ NR.2</t>
  </si>
  <si>
    <t>Lucrări de reparații și zugrăvit -Clădirea din Tg. Mureș</t>
  </si>
  <si>
    <t>Lucrări de reparații și zugrăvit  Clădirea din  Târnăveni</t>
  </si>
  <si>
    <t>Lucrări de reparații la canalizarea menajeră care deservește imobilul situat în municipiul  Târnăveni</t>
  </si>
  <si>
    <t>Lucrări de execuție placă beton slab armat pentru instalare containere modulare</t>
  </si>
  <si>
    <t>CENTRUL ŞCOLAR DE EDUCAŢIE INCLUZIVĂ NR.3 S.A.M. REGHIN</t>
  </si>
  <si>
    <t>Reparații curente și igienizări interioare la clădirea școlii</t>
  </si>
  <si>
    <t>Reparații curente interioare la clădirea atelierelor pentru amenajarea a două vestiare</t>
  </si>
  <si>
    <t>SPITALUL CLINIC JUDEŢEAN MUREŞ</t>
  </si>
  <si>
    <t>Lucrări de reparații clinicile psihiatrie I și II</t>
  </si>
  <si>
    <t>Lucrări de reparații Laborator Radiologie punct de lucru Ambulatoriu de Specialitate</t>
  </si>
  <si>
    <t>Lucrări de reparații bucătărie Pediatrie</t>
  </si>
  <si>
    <t>Lucrări de reparații Pneumologie</t>
  </si>
  <si>
    <t>Lucrări de reparații și igienizări pentru relocarea depozitului de alimente în locația B-dul 1848, nr. 24</t>
  </si>
  <si>
    <t>SPITALUL MUNICIPAL DR. GHEORGHE MARINESCU TÂRNĂVENI</t>
  </si>
  <si>
    <t>Reparații curente și igienizare Ambulator de specialitate</t>
  </si>
  <si>
    <t>Reparații curente clădire garaj</t>
  </si>
  <si>
    <t>Reparații curente clădire Atelier mecanic</t>
  </si>
  <si>
    <t xml:space="preserve">UNITATI  DE  CULTURA      </t>
  </si>
  <si>
    <t xml:space="preserve">Muzeul Judeţean MUREŞ                             </t>
  </si>
  <si>
    <t>Reparații pavaj, realizare scurgere,str. Mărăști</t>
  </si>
  <si>
    <t>Tratare tâmplărie termopan, înlocuire sticle crăpate(geam triplustartificat)</t>
  </si>
  <si>
    <t xml:space="preserve">Revizii instalații de încălzire, înlocuire componente defecte </t>
  </si>
  <si>
    <t>Verificare sistem de răcire Palat</t>
  </si>
  <si>
    <t>Reparații pavaj, parter, acces persoane cu handicap, amenajare pavaj sală de expoziții, clădire muzeu Cetate etapa II</t>
  </si>
  <si>
    <t>Tratament cu ulei și vopsea a suprafețelor de lemn de la pavilioane expoziționale Time Box</t>
  </si>
  <si>
    <t>Desființare și finalizare demolare Corp C2, C3, C4 și C10 de la Castelul Gurghiu conform PTh</t>
  </si>
  <si>
    <t>Reparații de urgență la nivelul șarpantei Corp C7 (grânar) Castel Gurghiu conform PTh</t>
  </si>
  <si>
    <t>Ansamblul Artistic</t>
  </si>
  <si>
    <t>Reparații auto</t>
  </si>
  <si>
    <t>Biblioteca Judeţeană Mureş</t>
  </si>
  <si>
    <t>Reparații tavan sala festivă - Biblioteca Teleki</t>
  </si>
  <si>
    <t>Influențe</t>
  </si>
  <si>
    <t>Valori rectificate</t>
  </si>
  <si>
    <t>Reparații corp B și D la Palatul Apollo</t>
  </si>
  <si>
    <t>Reparații șarpantă, elemente deteriorate acoperiș clădire și fațadă principală</t>
  </si>
  <si>
    <t>Intreținere sisteme de curenți slabi, înlocuiri componente defecte</t>
  </si>
  <si>
    <t>Reparații spațiu expozițional etajul II-III  Secția de artă</t>
  </si>
  <si>
    <t>Înlocuire gard de sârmă necesară împrejmuirii terenului de sport</t>
  </si>
  <si>
    <t>Proiect +execuție reparație  acoperiș clădirea Bibliotecii Teleki</t>
  </si>
  <si>
    <t>Lucrări de reparaţii realizare circuite în imobilele spitalului</t>
  </si>
  <si>
    <t>Lucrări de reparații secția Neuropsohiatrie pediatrică</t>
  </si>
  <si>
    <t>Lucrări de reparații la Boli infecțioase I</t>
  </si>
  <si>
    <t>Lucrări de reparații imobil Gh. Marinescu nr.1</t>
  </si>
  <si>
    <t>Lucrări de reparații Bloc operator Oftalmologie</t>
  </si>
  <si>
    <t>Reparații case țărănești nr.4,5 Călugăreni</t>
  </si>
  <si>
    <t>Lucrări de reparații secția de Ortopedie și traumatologie</t>
  </si>
  <si>
    <t>Lucrări de reparații Laborator Radiologie și Imagistică medicală cu puncte de lucru</t>
  </si>
  <si>
    <t>Reparații conducte subsol Palatul Culturii</t>
  </si>
  <si>
    <t>Lucrări de reparații și igienizări pentru imobil str. Hunedoara, nr. 29</t>
  </si>
  <si>
    <t>DIRECŢIA GENERALĂ DE ASISTENŢĂ SOCIALĂ ŞI PROTECŢIA COPILULUI MUREŞ total, din care:</t>
  </si>
  <si>
    <t>CTF REGHIN PETELEA</t>
  </si>
  <si>
    <t>SSCD TREBELY CEUAS</t>
  </si>
  <si>
    <t>CTF JUDET</t>
  </si>
  <si>
    <t>Reparații instalatii electrice</t>
  </si>
  <si>
    <t xml:space="preserve">Reparaţii sistem canalizare </t>
  </si>
  <si>
    <t>Reparaţii băi</t>
  </si>
  <si>
    <t>Reparaţii imobil şi mutare fosă septică</t>
  </si>
  <si>
    <t>Reparații centrală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</si>
</sst>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45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25" fillId="31" borderId="4" applyNumberFormat="0" applyFont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righ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3" fontId="42" fillId="0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43" fillId="33" borderId="10" xfId="0" applyNumberFormat="1" applyFont="1" applyFill="1" applyBorder="1" applyAlignment="1">
      <alignment horizontal="right" vertical="center" wrapText="1"/>
    </xf>
    <xf numFmtId="0" fontId="43" fillId="0" borderId="10" xfId="0" applyFont="1" applyBorder="1" applyAlignment="1">
      <alignment horizontal="righ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3" fontId="43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Fill="1" applyBorder="1" applyAlignment="1">
      <alignment vertical="top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3" fillId="34" borderId="10" xfId="0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center" vertical="center" wrapText="1"/>
    </xf>
    <xf numFmtId="3" fontId="43" fillId="34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vertical="top" wrapText="1"/>
    </xf>
    <xf numFmtId="0" fontId="0" fillId="0" borderId="11" xfId="0" applyBorder="1" applyAlignment="1">
      <alignment horizontal="justify" vertical="center" wrapText="1"/>
    </xf>
    <xf numFmtId="49" fontId="43" fillId="36" borderId="10" xfId="46" applyNumberFormat="1" applyFont="1" applyFill="1" applyBorder="1" applyAlignment="1">
      <alignment wrapText="1"/>
      <protection/>
    </xf>
    <xf numFmtId="3" fontId="43" fillId="36" borderId="10" xfId="46" applyNumberFormat="1" applyFont="1" applyFill="1" applyBorder="1" applyAlignment="1">
      <alignment wrapText="1"/>
      <protection/>
    </xf>
    <xf numFmtId="3" fontId="0" fillId="0" borderId="10" xfId="0" applyNumberFormat="1" applyFont="1" applyFill="1" applyBorder="1" applyAlignment="1">
      <alignment horizontal="right" wrapText="1"/>
    </xf>
    <xf numFmtId="0" fontId="43" fillId="34" borderId="10" xfId="0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center" wrapText="1"/>
    </xf>
    <xf numFmtId="3" fontId="0" fillId="35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/>
    </xf>
    <xf numFmtId="0" fontId="44" fillId="37" borderId="10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45" fillId="34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45" fillId="34" borderId="10" xfId="0" applyFont="1" applyFill="1" applyBorder="1" applyAlignment="1">
      <alignment horizontal="right" vertical="center" wrapText="1"/>
    </xf>
    <xf numFmtId="0" fontId="45" fillId="34" borderId="10" xfId="0" applyFont="1" applyFill="1" applyBorder="1" applyAlignment="1">
      <alignment horizontal="left" vertical="center" wrapText="1"/>
    </xf>
    <xf numFmtId="3" fontId="45" fillId="34" borderId="10" xfId="0" applyNumberFormat="1" applyFont="1" applyFill="1" applyBorder="1" applyAlignment="1">
      <alignment horizontal="right" vertical="center" wrapText="1"/>
    </xf>
    <xf numFmtId="0" fontId="44" fillId="35" borderId="10" xfId="0" applyFont="1" applyFill="1" applyBorder="1" applyAlignment="1">
      <alignment vertical="center" wrapText="1"/>
    </xf>
    <xf numFmtId="0" fontId="44" fillId="35" borderId="10" xfId="0" applyFont="1" applyFill="1" applyBorder="1" applyAlignment="1">
      <alignment horizontal="center" vertical="center" wrapText="1"/>
    </xf>
    <xf numFmtId="3" fontId="44" fillId="35" borderId="10" xfId="0" applyNumberFormat="1" applyFont="1" applyFill="1" applyBorder="1" applyAlignment="1">
      <alignment horizontal="right" vertical="center" wrapText="1"/>
    </xf>
    <xf numFmtId="0" fontId="0" fillId="35" borderId="0" xfId="0" applyFont="1" applyFill="1" applyAlignment="1">
      <alignment vertical="center"/>
    </xf>
    <xf numFmtId="0" fontId="44" fillId="35" borderId="10" xfId="0" applyFont="1" applyFill="1" applyBorder="1" applyAlignment="1">
      <alignment horizontal="right" vertical="center" wrapText="1"/>
    </xf>
    <xf numFmtId="0" fontId="44" fillId="35" borderId="10" xfId="0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top" wrapText="1"/>
    </xf>
    <xf numFmtId="0" fontId="44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44" fillId="0" borderId="10" xfId="60" applyNumberFormat="1" applyFont="1" applyFill="1" applyBorder="1" applyAlignment="1">
      <alignment horizontal="right" vertical="center" wrapText="1"/>
    </xf>
    <xf numFmtId="3" fontId="44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46" fillId="35" borderId="10" xfId="0" applyFont="1" applyFill="1" applyBorder="1" applyAlignment="1">
      <alignment horizontal="right" vertical="center" wrapText="1"/>
    </xf>
    <xf numFmtId="0" fontId="46" fillId="35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35" borderId="0" xfId="0" applyFont="1" applyFill="1" applyAlignment="1">
      <alignment vertical="center"/>
    </xf>
    <xf numFmtId="3" fontId="0" fillId="0" borderId="0" xfId="0" applyNumberFormat="1" applyFont="1" applyAlignment="1">
      <alignment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J81"/>
  <sheetViews>
    <sheetView tabSelected="1" workbookViewId="0" topLeftCell="A1">
      <selection activeCell="G1" sqref="G1:L16384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66.00390625" style="3" customWidth="1"/>
    <col min="4" max="4" width="11.140625" style="1" customWidth="1"/>
    <col min="5" max="5" width="9.7109375" style="5" customWidth="1"/>
    <col min="6" max="6" width="11.140625" style="5" customWidth="1"/>
    <col min="7" max="16384" width="9.140625" style="5" customWidth="1"/>
  </cols>
  <sheetData>
    <row r="1" ht="12.75">
      <c r="F1" s="4" t="s">
        <v>0</v>
      </c>
    </row>
    <row r="2" spans="1:6" ht="12.75" customHeight="1">
      <c r="A2" s="79" t="s">
        <v>1</v>
      </c>
      <c r="B2" s="81" t="s">
        <v>2</v>
      </c>
      <c r="C2" s="77" t="s">
        <v>3</v>
      </c>
      <c r="D2" s="77" t="s">
        <v>4</v>
      </c>
      <c r="E2" s="77" t="s">
        <v>58</v>
      </c>
      <c r="F2" s="77" t="s">
        <v>59</v>
      </c>
    </row>
    <row r="3" spans="1:6" ht="12.75" customHeight="1">
      <c r="A3" s="80"/>
      <c r="B3" s="82"/>
      <c r="C3" s="78"/>
      <c r="D3" s="78"/>
      <c r="E3" s="78"/>
      <c r="F3" s="78"/>
    </row>
    <row r="4" spans="1:218" s="9" customFormat="1" ht="39" customHeight="1">
      <c r="A4" s="80"/>
      <c r="B4" s="82"/>
      <c r="C4" s="78"/>
      <c r="D4" s="78"/>
      <c r="E4" s="78" t="s">
        <v>58</v>
      </c>
      <c r="F4" s="78" t="s">
        <v>59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</row>
    <row r="5" spans="1:218" s="9" customFormat="1" ht="12.75">
      <c r="A5" s="6">
        <v>0</v>
      </c>
      <c r="B5" s="7" t="s">
        <v>5</v>
      </c>
      <c r="C5" s="7" t="s">
        <v>6</v>
      </c>
      <c r="D5" s="7">
        <v>3</v>
      </c>
      <c r="E5" s="7">
        <v>4</v>
      </c>
      <c r="F5" s="7">
        <v>5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</row>
    <row r="6" spans="1:12" ht="12.75">
      <c r="A6" s="10"/>
      <c r="B6" s="11"/>
      <c r="C6" s="12" t="s">
        <v>7</v>
      </c>
      <c r="D6" s="13">
        <f>D7+D23+D27+D32+D35+D53+D49+D21+D74</f>
        <v>8183000</v>
      </c>
      <c r="E6" s="13">
        <f>E7+E23+E27+E32+E35+E53+E49+E21+E74</f>
        <v>-2596000</v>
      </c>
      <c r="F6" s="13">
        <f>F7+F23+F27+F32+F35+F53+F49+F21+F74</f>
        <v>5587000</v>
      </c>
      <c r="G6" s="76"/>
      <c r="L6" s="76"/>
    </row>
    <row r="7" spans="1:12" ht="12.75">
      <c r="A7" s="14"/>
      <c r="B7" s="15"/>
      <c r="C7" s="16" t="s">
        <v>8</v>
      </c>
      <c r="D7" s="17">
        <f>D8+D18</f>
        <v>3565000</v>
      </c>
      <c r="E7" s="17">
        <f>E8+E18</f>
        <v>-2364000</v>
      </c>
      <c r="F7" s="17">
        <f>F8+F18</f>
        <v>1201000</v>
      </c>
      <c r="G7" s="76"/>
      <c r="L7" s="76"/>
    </row>
    <row r="8" spans="1:12" ht="12.75">
      <c r="A8" s="18"/>
      <c r="B8" s="19"/>
      <c r="C8" s="20" t="s">
        <v>9</v>
      </c>
      <c r="D8" s="21">
        <f>SUM(D9:D17)</f>
        <v>3366000</v>
      </c>
      <c r="E8" s="21">
        <f>SUM(E9:E17)</f>
        <v>-2261000</v>
      </c>
      <c r="F8" s="21">
        <f>SUM(F9:F17)</f>
        <v>1105000</v>
      </c>
      <c r="G8" s="76"/>
      <c r="L8" s="76"/>
    </row>
    <row r="9" spans="1:218" s="25" customFormat="1" ht="38.25">
      <c r="A9" s="22">
        <v>1</v>
      </c>
      <c r="B9" s="8">
        <v>51</v>
      </c>
      <c r="C9" s="23" t="s">
        <v>10</v>
      </c>
      <c r="D9" s="24">
        <v>218000</v>
      </c>
      <c r="E9" s="24">
        <v>-76000</v>
      </c>
      <c r="F9" s="24">
        <f>E9+D9</f>
        <v>142000</v>
      </c>
      <c r="G9" s="76"/>
      <c r="H9" s="5"/>
      <c r="I9" s="5"/>
      <c r="J9" s="5"/>
      <c r="K9" s="5"/>
      <c r="L9" s="76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</row>
    <row r="10" spans="1:218" s="25" customFormat="1" ht="25.5">
      <c r="A10" s="22">
        <v>2</v>
      </c>
      <c r="B10" s="8">
        <v>51</v>
      </c>
      <c r="C10" s="23" t="s">
        <v>11</v>
      </c>
      <c r="D10" s="26">
        <f>1067000-150000</f>
        <v>917000</v>
      </c>
      <c r="E10" s="26">
        <v>-634000</v>
      </c>
      <c r="F10" s="24">
        <f aca="true" t="shared" si="0" ref="F10:F20">E10+D10</f>
        <v>283000</v>
      </c>
      <c r="G10" s="76"/>
      <c r="H10" s="5"/>
      <c r="I10" s="5"/>
      <c r="J10" s="5"/>
      <c r="K10" s="5"/>
      <c r="L10" s="76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</row>
    <row r="11" spans="1:218" s="25" customFormat="1" ht="38.25">
      <c r="A11" s="22">
        <v>3</v>
      </c>
      <c r="B11" s="8">
        <v>51</v>
      </c>
      <c r="C11" s="23" t="s">
        <v>12</v>
      </c>
      <c r="D11" s="26">
        <v>670000</v>
      </c>
      <c r="E11" s="26">
        <v>-550000</v>
      </c>
      <c r="F11" s="24">
        <f t="shared" si="0"/>
        <v>120000</v>
      </c>
      <c r="G11" s="76"/>
      <c r="H11" s="5"/>
      <c r="I11" s="5"/>
      <c r="J11" s="5"/>
      <c r="K11" s="5"/>
      <c r="L11" s="76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</row>
    <row r="12" spans="1:218" s="25" customFormat="1" ht="38.25">
      <c r="A12" s="22">
        <v>4</v>
      </c>
      <c r="B12" s="8">
        <v>51</v>
      </c>
      <c r="C12" s="64" t="s">
        <v>13</v>
      </c>
      <c r="D12" s="26">
        <v>706000</v>
      </c>
      <c r="E12" s="26">
        <v>-247000</v>
      </c>
      <c r="F12" s="24">
        <f t="shared" si="0"/>
        <v>459000</v>
      </c>
      <c r="G12" s="76"/>
      <c r="H12" s="5"/>
      <c r="I12" s="5"/>
      <c r="J12" s="5"/>
      <c r="K12" s="5"/>
      <c r="L12" s="7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</row>
    <row r="13" spans="1:218" s="25" customFormat="1" ht="12.75">
      <c r="A13" s="22">
        <v>5</v>
      </c>
      <c r="B13" s="8">
        <v>51</v>
      </c>
      <c r="C13" s="27" t="s">
        <v>14</v>
      </c>
      <c r="D13" s="26">
        <v>0</v>
      </c>
      <c r="E13" s="26"/>
      <c r="F13" s="24">
        <f t="shared" si="0"/>
        <v>0</v>
      </c>
      <c r="G13" s="76"/>
      <c r="H13" s="5"/>
      <c r="I13" s="5"/>
      <c r="J13" s="5"/>
      <c r="K13" s="5"/>
      <c r="L13" s="76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</row>
    <row r="14" spans="1:218" s="25" customFormat="1" ht="12.75">
      <c r="A14" s="22">
        <v>6</v>
      </c>
      <c r="B14" s="8">
        <v>51</v>
      </c>
      <c r="C14" s="27" t="s">
        <v>15</v>
      </c>
      <c r="D14" s="26">
        <v>0</v>
      </c>
      <c r="E14" s="26"/>
      <c r="F14" s="24">
        <f t="shared" si="0"/>
        <v>0</v>
      </c>
      <c r="G14" s="76"/>
      <c r="H14" s="5"/>
      <c r="I14" s="5"/>
      <c r="J14" s="5"/>
      <c r="K14" s="5"/>
      <c r="L14" s="76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</row>
    <row r="15" spans="1:218" s="25" customFormat="1" ht="12.75">
      <c r="A15" s="22">
        <v>7</v>
      </c>
      <c r="B15" s="8">
        <v>51</v>
      </c>
      <c r="C15" s="28" t="s">
        <v>16</v>
      </c>
      <c r="D15" s="26">
        <v>5000</v>
      </c>
      <c r="E15" s="26"/>
      <c r="F15" s="24">
        <f t="shared" si="0"/>
        <v>5000</v>
      </c>
      <c r="G15" s="76"/>
      <c r="H15" s="5"/>
      <c r="I15" s="5"/>
      <c r="J15" s="5"/>
      <c r="K15" s="5"/>
      <c r="L15" s="7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</row>
    <row r="16" spans="1:218" s="25" customFormat="1" ht="12.75">
      <c r="A16" s="22">
        <v>8</v>
      </c>
      <c r="B16" s="8">
        <v>51</v>
      </c>
      <c r="C16" s="27" t="s">
        <v>17</v>
      </c>
      <c r="D16" s="26">
        <v>90000</v>
      </c>
      <c r="E16" s="26"/>
      <c r="F16" s="24">
        <f t="shared" si="0"/>
        <v>90000</v>
      </c>
      <c r="G16" s="76"/>
      <c r="H16" s="5"/>
      <c r="I16" s="5"/>
      <c r="J16" s="5"/>
      <c r="K16" s="5"/>
      <c r="L16" s="76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</row>
    <row r="17" spans="1:218" s="25" customFormat="1" ht="12.75">
      <c r="A17" s="22">
        <v>9</v>
      </c>
      <c r="B17" s="8">
        <v>51</v>
      </c>
      <c r="C17" s="64" t="s">
        <v>60</v>
      </c>
      <c r="D17" s="26">
        <v>760000</v>
      </c>
      <c r="E17" s="26">
        <v>-754000</v>
      </c>
      <c r="F17" s="24">
        <f t="shared" si="0"/>
        <v>6000</v>
      </c>
      <c r="G17" s="76"/>
      <c r="H17" s="5"/>
      <c r="I17" s="5"/>
      <c r="J17" s="5"/>
      <c r="K17" s="5"/>
      <c r="L17" s="76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</row>
    <row r="18" spans="1:218" s="25" customFormat="1" ht="12.75">
      <c r="A18" s="29"/>
      <c r="B18" s="30"/>
      <c r="C18" s="29" t="s">
        <v>18</v>
      </c>
      <c r="D18" s="31">
        <f>SUM(D19:D20)</f>
        <v>199000</v>
      </c>
      <c r="E18" s="31">
        <f>SUM(E19:E20)</f>
        <v>-103000</v>
      </c>
      <c r="F18" s="31">
        <f>SUM(F19:F20)</f>
        <v>96000</v>
      </c>
      <c r="G18" s="76"/>
      <c r="H18" s="5"/>
      <c r="I18" s="5"/>
      <c r="J18" s="5"/>
      <c r="K18" s="5"/>
      <c r="L18" s="76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</row>
    <row r="19" spans="1:218" s="25" customFormat="1" ht="12.75">
      <c r="A19" s="22">
        <v>1</v>
      </c>
      <c r="B19" s="8">
        <v>60</v>
      </c>
      <c r="C19" s="32" t="s">
        <v>19</v>
      </c>
      <c r="D19" s="26">
        <v>20000</v>
      </c>
      <c r="E19" s="26"/>
      <c r="F19" s="24">
        <f t="shared" si="0"/>
        <v>20000</v>
      </c>
      <c r="G19" s="76"/>
      <c r="H19" s="5"/>
      <c r="I19" s="5"/>
      <c r="J19" s="5"/>
      <c r="K19" s="5"/>
      <c r="L19" s="76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</row>
    <row r="20" spans="1:218" s="25" customFormat="1" ht="25.5">
      <c r="A20" s="22">
        <v>2</v>
      </c>
      <c r="B20" s="8">
        <v>60</v>
      </c>
      <c r="C20" s="33" t="s">
        <v>20</v>
      </c>
      <c r="D20" s="26">
        <v>179000</v>
      </c>
      <c r="E20" s="26">
        <v>-103000</v>
      </c>
      <c r="F20" s="24">
        <f t="shared" si="0"/>
        <v>76000</v>
      </c>
      <c r="G20" s="76"/>
      <c r="H20" s="5"/>
      <c r="I20" s="5"/>
      <c r="J20" s="5"/>
      <c r="K20" s="5"/>
      <c r="L20" s="76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</row>
    <row r="21" spans="1:218" s="25" customFormat="1" ht="12.75">
      <c r="A21" s="34"/>
      <c r="B21" s="34"/>
      <c r="C21" s="34" t="s">
        <v>21</v>
      </c>
      <c r="D21" s="35">
        <f>D22</f>
        <v>60000</v>
      </c>
      <c r="E21" s="35">
        <f>E22</f>
        <v>0</v>
      </c>
      <c r="F21" s="35">
        <f>F22</f>
        <v>60000</v>
      </c>
      <c r="G21" s="76"/>
      <c r="H21" s="5"/>
      <c r="I21" s="5"/>
      <c r="J21" s="5"/>
      <c r="K21" s="5"/>
      <c r="L21" s="76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</row>
    <row r="22" spans="1:218" s="25" customFormat="1" ht="12.75">
      <c r="A22" s="22">
        <v>1</v>
      </c>
      <c r="B22" s="8">
        <v>54</v>
      </c>
      <c r="C22" s="33" t="s">
        <v>22</v>
      </c>
      <c r="D22" s="36">
        <v>60000</v>
      </c>
      <c r="E22" s="36"/>
      <c r="F22" s="36">
        <v>60000</v>
      </c>
      <c r="G22" s="76"/>
      <c r="H22" s="5"/>
      <c r="I22" s="5"/>
      <c r="J22" s="5"/>
      <c r="K22" s="5"/>
      <c r="L22" s="76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</row>
    <row r="23" spans="1:12" ht="12.75">
      <c r="A23" s="37"/>
      <c r="B23" s="30"/>
      <c r="C23" s="29" t="s">
        <v>23</v>
      </c>
      <c r="D23" s="31">
        <f>SUM(D24:D26)</f>
        <v>50000</v>
      </c>
      <c r="E23" s="31">
        <f>SUM(E24:E26)</f>
        <v>0</v>
      </c>
      <c r="F23" s="31">
        <f>SUM(F24:F26)</f>
        <v>50000</v>
      </c>
      <c r="G23" s="76"/>
      <c r="L23" s="76"/>
    </row>
    <row r="24" spans="1:12" ht="12.75">
      <c r="A24" s="38">
        <v>1</v>
      </c>
      <c r="B24" s="39">
        <v>65</v>
      </c>
      <c r="C24" s="40" t="s">
        <v>24</v>
      </c>
      <c r="D24" s="41">
        <v>15000</v>
      </c>
      <c r="E24" s="41"/>
      <c r="F24" s="24">
        <f>E24+D24</f>
        <v>15000</v>
      </c>
      <c r="G24" s="76"/>
      <c r="L24" s="76"/>
    </row>
    <row r="25" spans="1:12" ht="12.75">
      <c r="A25" s="38">
        <v>2</v>
      </c>
      <c r="B25" s="39">
        <v>65</v>
      </c>
      <c r="C25" s="40" t="s">
        <v>25</v>
      </c>
      <c r="D25" s="41">
        <v>5000</v>
      </c>
      <c r="E25" s="41"/>
      <c r="F25" s="24">
        <f>E25+D25</f>
        <v>5000</v>
      </c>
      <c r="G25" s="76"/>
      <c r="L25" s="76"/>
    </row>
    <row r="26" spans="1:12" ht="12.75">
      <c r="A26" s="38">
        <v>3</v>
      </c>
      <c r="B26" s="39">
        <v>65</v>
      </c>
      <c r="C26" s="40" t="s">
        <v>64</v>
      </c>
      <c r="D26" s="41">
        <v>30000</v>
      </c>
      <c r="E26" s="41"/>
      <c r="F26" s="24">
        <f>E26+D26</f>
        <v>30000</v>
      </c>
      <c r="G26" s="76"/>
      <c r="L26" s="76"/>
    </row>
    <row r="27" spans="1:12" ht="12.75">
      <c r="A27" s="37"/>
      <c r="B27" s="30"/>
      <c r="C27" s="29" t="s">
        <v>26</v>
      </c>
      <c r="D27" s="31">
        <f>SUM(D28:D31)</f>
        <v>70000</v>
      </c>
      <c r="E27" s="31">
        <f>SUM(E28:E31)</f>
        <v>0</v>
      </c>
      <c r="F27" s="31">
        <f>SUM(F28:F31)</f>
        <v>70000</v>
      </c>
      <c r="G27" s="76"/>
      <c r="L27" s="76"/>
    </row>
    <row r="28" spans="1:12" ht="12.75">
      <c r="A28" s="38">
        <v>1</v>
      </c>
      <c r="B28" s="39">
        <v>65</v>
      </c>
      <c r="C28" s="40" t="s">
        <v>27</v>
      </c>
      <c r="D28" s="41">
        <v>21000</v>
      </c>
      <c r="E28" s="41"/>
      <c r="F28" s="24">
        <f>E28+D28</f>
        <v>21000</v>
      </c>
      <c r="G28" s="76"/>
      <c r="L28" s="76"/>
    </row>
    <row r="29" spans="1:12" ht="12.75">
      <c r="A29" s="38">
        <v>2</v>
      </c>
      <c r="B29" s="39">
        <v>65</v>
      </c>
      <c r="C29" s="40" t="s">
        <v>28</v>
      </c>
      <c r="D29" s="42">
        <v>20000</v>
      </c>
      <c r="E29" s="42"/>
      <c r="F29" s="24">
        <f>E29+D29</f>
        <v>20000</v>
      </c>
      <c r="G29" s="76"/>
      <c r="L29" s="76"/>
    </row>
    <row r="30" spans="1:12" ht="25.5">
      <c r="A30" s="38">
        <v>3</v>
      </c>
      <c r="B30" s="39">
        <v>65</v>
      </c>
      <c r="C30" s="40" t="s">
        <v>29</v>
      </c>
      <c r="D30" s="42">
        <v>19000</v>
      </c>
      <c r="E30" s="42"/>
      <c r="F30" s="24">
        <f>E30+D30</f>
        <v>19000</v>
      </c>
      <c r="G30" s="76"/>
      <c r="L30" s="76"/>
    </row>
    <row r="31" spans="1:12" ht="25.5">
      <c r="A31" s="38">
        <v>4</v>
      </c>
      <c r="B31" s="39">
        <v>65</v>
      </c>
      <c r="C31" s="40" t="s">
        <v>30</v>
      </c>
      <c r="D31" s="42">
        <v>10000</v>
      </c>
      <c r="E31" s="42"/>
      <c r="F31" s="24">
        <f>E31+D31</f>
        <v>10000</v>
      </c>
      <c r="G31" s="76"/>
      <c r="L31" s="76"/>
    </row>
    <row r="32" spans="1:12" ht="12.75">
      <c r="A32" s="37"/>
      <c r="B32" s="30"/>
      <c r="C32" s="29" t="s">
        <v>31</v>
      </c>
      <c r="D32" s="31">
        <f>SUM(D33:D34)</f>
        <v>80000</v>
      </c>
      <c r="E32" s="31">
        <f>SUM(E33:E34)</f>
        <v>0</v>
      </c>
      <c r="F32" s="31">
        <f>SUM(F33:F34)</f>
        <v>80000</v>
      </c>
      <c r="G32" s="76"/>
      <c r="L32" s="76"/>
    </row>
    <row r="33" spans="1:12" ht="12.75">
      <c r="A33" s="38">
        <v>1</v>
      </c>
      <c r="B33" s="43">
        <v>65</v>
      </c>
      <c r="C33" s="44" t="s">
        <v>32</v>
      </c>
      <c r="D33" s="45">
        <v>45000</v>
      </c>
      <c r="E33" s="45"/>
      <c r="F33" s="24">
        <f>E33+D33</f>
        <v>45000</v>
      </c>
      <c r="G33" s="76"/>
      <c r="L33" s="76"/>
    </row>
    <row r="34" spans="1:12" ht="25.5">
      <c r="A34" s="38">
        <v>2</v>
      </c>
      <c r="B34" s="43">
        <v>65</v>
      </c>
      <c r="C34" s="44" t="s">
        <v>33</v>
      </c>
      <c r="D34" s="45">
        <v>35000</v>
      </c>
      <c r="E34" s="45"/>
      <c r="F34" s="24">
        <f>E34+D34</f>
        <v>35000</v>
      </c>
      <c r="G34" s="76"/>
      <c r="L34" s="76"/>
    </row>
    <row r="35" spans="1:12" ht="12.75">
      <c r="A35" s="46"/>
      <c r="B35" s="47"/>
      <c r="C35" s="29" t="s">
        <v>34</v>
      </c>
      <c r="D35" s="31">
        <f>SUM(D36:D48)</f>
        <v>1850000</v>
      </c>
      <c r="E35" s="31">
        <f>SUM(E36:E48)</f>
        <v>0</v>
      </c>
      <c r="F35" s="31">
        <f>SUM(F36:F48)</f>
        <v>1850000</v>
      </c>
      <c r="G35" s="76"/>
      <c r="L35" s="76"/>
    </row>
    <row r="36" spans="1:12" ht="12.75">
      <c r="A36" s="48">
        <v>1</v>
      </c>
      <c r="B36" s="49">
        <v>66</v>
      </c>
      <c r="C36" s="50" t="s">
        <v>35</v>
      </c>
      <c r="D36" s="68">
        <v>410000</v>
      </c>
      <c r="E36" s="68"/>
      <c r="F36" s="69">
        <f aca="true" t="shared" si="1" ref="F36:F48">E36+D36</f>
        <v>410000</v>
      </c>
      <c r="G36" s="76"/>
      <c r="L36" s="76"/>
    </row>
    <row r="37" spans="1:12" ht="25.5">
      <c r="A37" s="48">
        <v>2</v>
      </c>
      <c r="B37" s="49">
        <v>66</v>
      </c>
      <c r="C37" s="50" t="s">
        <v>36</v>
      </c>
      <c r="D37" s="68">
        <v>0</v>
      </c>
      <c r="E37" s="68"/>
      <c r="F37" s="69">
        <f t="shared" si="1"/>
        <v>0</v>
      </c>
      <c r="G37" s="76"/>
      <c r="L37" s="76"/>
    </row>
    <row r="38" spans="1:12" ht="12.75">
      <c r="A38" s="48">
        <v>3</v>
      </c>
      <c r="B38" s="49">
        <v>66</v>
      </c>
      <c r="C38" s="50" t="s">
        <v>37</v>
      </c>
      <c r="D38" s="68">
        <v>150000</v>
      </c>
      <c r="E38" s="68"/>
      <c r="F38" s="69">
        <f t="shared" si="1"/>
        <v>150000</v>
      </c>
      <c r="G38" s="76"/>
      <c r="L38" s="76"/>
    </row>
    <row r="39" spans="1:12" ht="12.75">
      <c r="A39" s="48">
        <v>4</v>
      </c>
      <c r="B39" s="49">
        <v>66</v>
      </c>
      <c r="C39" s="51" t="s">
        <v>38</v>
      </c>
      <c r="D39" s="68">
        <v>50000</v>
      </c>
      <c r="E39" s="68"/>
      <c r="F39" s="69">
        <f t="shared" si="1"/>
        <v>50000</v>
      </c>
      <c r="G39" s="76"/>
      <c r="L39" s="76"/>
    </row>
    <row r="40" spans="1:12" ht="25.5">
      <c r="A40" s="48">
        <v>5</v>
      </c>
      <c r="B40" s="49">
        <v>66</v>
      </c>
      <c r="C40" s="51" t="s">
        <v>39</v>
      </c>
      <c r="D40" s="68">
        <v>0</v>
      </c>
      <c r="E40" s="68"/>
      <c r="F40" s="69">
        <f t="shared" si="1"/>
        <v>0</v>
      </c>
      <c r="G40" s="76"/>
      <c r="L40" s="76"/>
    </row>
    <row r="41" spans="1:12" ht="12.75">
      <c r="A41" s="48">
        <v>6</v>
      </c>
      <c r="B41" s="49">
        <v>66</v>
      </c>
      <c r="C41" s="50" t="s">
        <v>66</v>
      </c>
      <c r="D41" s="68">
        <v>350000</v>
      </c>
      <c r="E41" s="68"/>
      <c r="F41" s="69">
        <f t="shared" si="1"/>
        <v>350000</v>
      </c>
      <c r="G41" s="76"/>
      <c r="L41" s="76"/>
    </row>
    <row r="42" spans="1:12" ht="12.75">
      <c r="A42" s="48">
        <v>7</v>
      </c>
      <c r="B42" s="49">
        <v>66</v>
      </c>
      <c r="C42" s="50" t="s">
        <v>67</v>
      </c>
      <c r="D42" s="68">
        <v>100000</v>
      </c>
      <c r="E42" s="68"/>
      <c r="F42" s="69">
        <f t="shared" si="1"/>
        <v>100000</v>
      </c>
      <c r="G42" s="76"/>
      <c r="L42" s="76"/>
    </row>
    <row r="43" spans="1:12" ht="12.75">
      <c r="A43" s="48">
        <v>8</v>
      </c>
      <c r="B43" s="49">
        <v>66</v>
      </c>
      <c r="C43" s="50" t="s">
        <v>68</v>
      </c>
      <c r="D43" s="68">
        <v>30000</v>
      </c>
      <c r="E43" s="68"/>
      <c r="F43" s="69">
        <f t="shared" si="1"/>
        <v>30000</v>
      </c>
      <c r="G43" s="76"/>
      <c r="L43" s="76"/>
    </row>
    <row r="44" spans="1:12" ht="12.75">
      <c r="A44" s="48">
        <v>9</v>
      </c>
      <c r="B44" s="49">
        <v>66</v>
      </c>
      <c r="C44" s="50" t="s">
        <v>69</v>
      </c>
      <c r="D44" s="68">
        <v>108000</v>
      </c>
      <c r="E44" s="68"/>
      <c r="F44" s="69">
        <f t="shared" si="1"/>
        <v>108000</v>
      </c>
      <c r="G44" s="76"/>
      <c r="L44" s="76"/>
    </row>
    <row r="45" spans="1:12" ht="12.75">
      <c r="A45" s="48">
        <v>10</v>
      </c>
      <c r="B45" s="49">
        <v>66</v>
      </c>
      <c r="C45" s="50" t="s">
        <v>70</v>
      </c>
      <c r="D45" s="68">
        <v>150000</v>
      </c>
      <c r="E45" s="68"/>
      <c r="F45" s="69">
        <f t="shared" si="1"/>
        <v>150000</v>
      </c>
      <c r="G45" s="76"/>
      <c r="L45" s="76"/>
    </row>
    <row r="46" spans="1:12" ht="12.75">
      <c r="A46" s="48">
        <v>11</v>
      </c>
      <c r="B46" s="49">
        <v>66</v>
      </c>
      <c r="C46" s="50" t="s">
        <v>72</v>
      </c>
      <c r="D46" s="68">
        <v>35000</v>
      </c>
      <c r="E46" s="68"/>
      <c r="F46" s="69">
        <f t="shared" si="1"/>
        <v>35000</v>
      </c>
      <c r="G46" s="76"/>
      <c r="L46" s="76"/>
    </row>
    <row r="47" spans="1:12" ht="25.5">
      <c r="A47" s="48">
        <v>12</v>
      </c>
      <c r="B47" s="49">
        <v>66</v>
      </c>
      <c r="C47" s="50" t="s">
        <v>73</v>
      </c>
      <c r="D47" s="68">
        <v>400000</v>
      </c>
      <c r="E47" s="68"/>
      <c r="F47" s="69">
        <f t="shared" si="1"/>
        <v>400000</v>
      </c>
      <c r="G47" s="76"/>
      <c r="L47" s="76"/>
    </row>
    <row r="48" spans="1:12" ht="12.75">
      <c r="A48" s="48">
        <v>13</v>
      </c>
      <c r="B48" s="49">
        <v>66</v>
      </c>
      <c r="C48" s="50" t="s">
        <v>75</v>
      </c>
      <c r="D48" s="68">
        <v>67000</v>
      </c>
      <c r="E48" s="68"/>
      <c r="F48" s="69">
        <f t="shared" si="1"/>
        <v>67000</v>
      </c>
      <c r="G48" s="76"/>
      <c r="L48" s="76"/>
    </row>
    <row r="49" spans="1:12" ht="12.75">
      <c r="A49" s="52"/>
      <c r="B49" s="52"/>
      <c r="C49" s="29" t="s">
        <v>40</v>
      </c>
      <c r="D49" s="31">
        <f>SUM(D50:D52)</f>
        <v>1750000</v>
      </c>
      <c r="E49" s="31">
        <f>SUM(E50:E52)</f>
        <v>0</v>
      </c>
      <c r="F49" s="31">
        <f>SUM(F50:F52)</f>
        <v>1750000</v>
      </c>
      <c r="G49" s="76"/>
      <c r="L49" s="76"/>
    </row>
    <row r="50" spans="1:12" ht="12.75">
      <c r="A50" s="48">
        <v>1</v>
      </c>
      <c r="B50" s="49">
        <v>66</v>
      </c>
      <c r="C50" s="40" t="s">
        <v>41</v>
      </c>
      <c r="D50" s="53">
        <v>1500000</v>
      </c>
      <c r="E50" s="53"/>
      <c r="F50" s="24">
        <f>E50+D50</f>
        <v>1500000</v>
      </c>
      <c r="G50" s="76"/>
      <c r="L50" s="76"/>
    </row>
    <row r="51" spans="1:12" ht="12.75">
      <c r="A51" s="48">
        <v>2</v>
      </c>
      <c r="B51" s="49">
        <v>66</v>
      </c>
      <c r="C51" s="40" t="s">
        <v>42</v>
      </c>
      <c r="D51" s="53">
        <v>150000</v>
      </c>
      <c r="E51" s="53"/>
      <c r="F51" s="24">
        <f>E51+D51</f>
        <v>150000</v>
      </c>
      <c r="G51" s="76"/>
      <c r="L51" s="76"/>
    </row>
    <row r="52" spans="1:12" ht="12.75">
      <c r="A52" s="48">
        <v>3</v>
      </c>
      <c r="B52" s="49">
        <v>66</v>
      </c>
      <c r="C52" s="40" t="s">
        <v>43</v>
      </c>
      <c r="D52" s="53">
        <v>100000</v>
      </c>
      <c r="E52" s="53"/>
      <c r="F52" s="24">
        <f>E52+D52</f>
        <v>100000</v>
      </c>
      <c r="G52" s="76"/>
      <c r="L52" s="76"/>
    </row>
    <row r="53" spans="1:12" ht="12.75">
      <c r="A53" s="54"/>
      <c r="B53" s="52"/>
      <c r="C53" s="55" t="s">
        <v>44</v>
      </c>
      <c r="D53" s="56">
        <f>D54+D68+D71</f>
        <v>708000</v>
      </c>
      <c r="E53" s="56">
        <f>E54+E68+E71</f>
        <v>-232000</v>
      </c>
      <c r="F53" s="56">
        <f>F54+F68+F71</f>
        <v>476000</v>
      </c>
      <c r="G53" s="76"/>
      <c r="L53" s="76"/>
    </row>
    <row r="54" spans="1:12" ht="12.75">
      <c r="A54" s="54"/>
      <c r="B54" s="52"/>
      <c r="C54" s="55" t="s">
        <v>45</v>
      </c>
      <c r="D54" s="56">
        <f>SUM(D55:D67)</f>
        <v>368000</v>
      </c>
      <c r="E54" s="56">
        <f>SUM(E55:E67)</f>
        <v>0</v>
      </c>
      <c r="F54" s="56">
        <f>SUM(F55:F67)</f>
        <v>368000</v>
      </c>
      <c r="G54" s="76"/>
      <c r="L54" s="76"/>
    </row>
    <row r="55" spans="1:12" ht="12.75">
      <c r="A55" s="57">
        <v>1</v>
      </c>
      <c r="B55" s="58">
        <v>67</v>
      </c>
      <c r="C55" s="40" t="s">
        <v>61</v>
      </c>
      <c r="D55" s="59">
        <v>45000</v>
      </c>
      <c r="E55" s="59"/>
      <c r="F55" s="24">
        <f aca="true" t="shared" si="2" ref="F55:F67">E55+D55</f>
        <v>45000</v>
      </c>
      <c r="G55" s="76"/>
      <c r="L55" s="76"/>
    </row>
    <row r="56" spans="1:12" ht="12.75">
      <c r="A56" s="57">
        <v>2</v>
      </c>
      <c r="B56" s="58">
        <v>67</v>
      </c>
      <c r="C56" s="40" t="s">
        <v>46</v>
      </c>
      <c r="D56" s="59">
        <v>0</v>
      </c>
      <c r="E56" s="59"/>
      <c r="F56" s="24">
        <f t="shared" si="2"/>
        <v>0</v>
      </c>
      <c r="G56" s="76"/>
      <c r="L56" s="76"/>
    </row>
    <row r="57" spans="1:12" ht="12.75">
      <c r="A57" s="57">
        <v>3</v>
      </c>
      <c r="B57" s="58">
        <v>67</v>
      </c>
      <c r="C57" s="40" t="s">
        <v>47</v>
      </c>
      <c r="D57" s="59">
        <v>5000</v>
      </c>
      <c r="E57" s="59"/>
      <c r="F57" s="24">
        <f t="shared" si="2"/>
        <v>5000</v>
      </c>
      <c r="G57" s="76"/>
      <c r="L57" s="76"/>
    </row>
    <row r="58" spans="1:12" ht="12.75">
      <c r="A58" s="57">
        <v>4</v>
      </c>
      <c r="B58" s="58">
        <v>67</v>
      </c>
      <c r="C58" s="40" t="s">
        <v>62</v>
      </c>
      <c r="D58" s="59">
        <v>35000</v>
      </c>
      <c r="E58" s="59"/>
      <c r="F58" s="24">
        <f t="shared" si="2"/>
        <v>35000</v>
      </c>
      <c r="G58" s="76"/>
      <c r="L58" s="76"/>
    </row>
    <row r="59" spans="1:12" ht="12.75">
      <c r="A59" s="57">
        <v>5</v>
      </c>
      <c r="B59" s="58">
        <v>67</v>
      </c>
      <c r="C59" s="40" t="s">
        <v>48</v>
      </c>
      <c r="D59" s="59">
        <v>25000</v>
      </c>
      <c r="E59" s="59"/>
      <c r="F59" s="24">
        <f t="shared" si="2"/>
        <v>25000</v>
      </c>
      <c r="G59" s="76"/>
      <c r="L59" s="76"/>
    </row>
    <row r="60" spans="1:12" ht="12.75">
      <c r="A60" s="57">
        <v>6</v>
      </c>
      <c r="B60" s="58">
        <v>67</v>
      </c>
      <c r="C60" s="40" t="s">
        <v>49</v>
      </c>
      <c r="D60" s="59">
        <v>0</v>
      </c>
      <c r="E60" s="59"/>
      <c r="F60" s="24">
        <f t="shared" si="2"/>
        <v>0</v>
      </c>
      <c r="G60" s="76"/>
      <c r="L60" s="76"/>
    </row>
    <row r="61" spans="1:12" ht="25.5">
      <c r="A61" s="57">
        <v>7</v>
      </c>
      <c r="B61" s="58">
        <v>67</v>
      </c>
      <c r="C61" s="40" t="s">
        <v>50</v>
      </c>
      <c r="D61" s="59">
        <v>85000</v>
      </c>
      <c r="E61" s="59"/>
      <c r="F61" s="24">
        <f t="shared" si="2"/>
        <v>85000</v>
      </c>
      <c r="G61" s="76"/>
      <c r="L61" s="76"/>
    </row>
    <row r="62" spans="1:12" ht="12.75">
      <c r="A62" s="57">
        <v>8</v>
      </c>
      <c r="B62" s="58">
        <v>67</v>
      </c>
      <c r="C62" s="40" t="s">
        <v>63</v>
      </c>
      <c r="D62" s="59">
        <v>40000</v>
      </c>
      <c r="E62" s="59"/>
      <c r="F62" s="24">
        <f t="shared" si="2"/>
        <v>40000</v>
      </c>
      <c r="G62" s="76"/>
      <c r="L62" s="76"/>
    </row>
    <row r="63" spans="1:12" ht="25.5">
      <c r="A63" s="57">
        <v>9</v>
      </c>
      <c r="B63" s="58">
        <v>67</v>
      </c>
      <c r="C63" s="40" t="s">
        <v>51</v>
      </c>
      <c r="D63" s="59">
        <v>4000</v>
      </c>
      <c r="E63" s="59"/>
      <c r="F63" s="24">
        <f t="shared" si="2"/>
        <v>4000</v>
      </c>
      <c r="G63" s="76"/>
      <c r="L63" s="76"/>
    </row>
    <row r="64" spans="1:12" ht="25.5">
      <c r="A64" s="57">
        <v>10</v>
      </c>
      <c r="B64" s="58">
        <v>67</v>
      </c>
      <c r="C64" s="40" t="s">
        <v>52</v>
      </c>
      <c r="D64" s="59">
        <v>50000</v>
      </c>
      <c r="E64" s="59"/>
      <c r="F64" s="24">
        <f t="shared" si="2"/>
        <v>50000</v>
      </c>
      <c r="G64" s="76"/>
      <c r="L64" s="76"/>
    </row>
    <row r="65" spans="1:12" ht="25.5">
      <c r="A65" s="57">
        <v>11</v>
      </c>
      <c r="B65" s="58">
        <v>67</v>
      </c>
      <c r="C65" s="40" t="s">
        <v>53</v>
      </c>
      <c r="D65" s="59">
        <v>40000</v>
      </c>
      <c r="E65" s="59"/>
      <c r="F65" s="24">
        <f t="shared" si="2"/>
        <v>40000</v>
      </c>
      <c r="G65" s="76"/>
      <c r="L65" s="76"/>
    </row>
    <row r="66" spans="1:12" ht="12.75">
      <c r="A66" s="57">
        <v>12</v>
      </c>
      <c r="B66" s="58">
        <v>67</v>
      </c>
      <c r="C66" s="40" t="s">
        <v>71</v>
      </c>
      <c r="D66" s="59">
        <v>11000</v>
      </c>
      <c r="E66" s="59"/>
      <c r="F66" s="24">
        <f t="shared" si="2"/>
        <v>11000</v>
      </c>
      <c r="G66" s="76"/>
      <c r="L66" s="76"/>
    </row>
    <row r="67" spans="1:12" ht="12.75">
      <c r="A67" s="57">
        <v>13</v>
      </c>
      <c r="B67" s="58">
        <v>67</v>
      </c>
      <c r="C67" s="40" t="s">
        <v>74</v>
      </c>
      <c r="D67" s="59">
        <v>28000</v>
      </c>
      <c r="E67" s="59"/>
      <c r="F67" s="24">
        <f t="shared" si="2"/>
        <v>28000</v>
      </c>
      <c r="G67" s="76"/>
      <c r="L67" s="76"/>
    </row>
    <row r="68" spans="1:218" s="60" customFormat="1" ht="12.75">
      <c r="A68" s="55"/>
      <c r="B68" s="52"/>
      <c r="C68" s="55" t="s">
        <v>54</v>
      </c>
      <c r="D68" s="56">
        <f>SUM(D69:D70)</f>
        <v>45000</v>
      </c>
      <c r="E68" s="56">
        <f>SUM(E69:E70)</f>
        <v>0</v>
      </c>
      <c r="F68" s="56">
        <f>SUM(F69:F70)</f>
        <v>45000</v>
      </c>
      <c r="G68" s="76"/>
      <c r="H68" s="5"/>
      <c r="I68" s="5"/>
      <c r="J68" s="5"/>
      <c r="K68" s="5"/>
      <c r="L68" s="76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</row>
    <row r="69" spans="1:218" s="60" customFormat="1" ht="12.75">
      <c r="A69" s="61">
        <v>1</v>
      </c>
      <c r="B69" s="62">
        <v>67</v>
      </c>
      <c r="C69" s="40" t="s">
        <v>55</v>
      </c>
      <c r="D69" s="63">
        <v>20000</v>
      </c>
      <c r="E69" s="63"/>
      <c r="F69" s="24">
        <f>E69+D69</f>
        <v>20000</v>
      </c>
      <c r="G69" s="76"/>
      <c r="H69" s="5"/>
      <c r="I69" s="5"/>
      <c r="J69" s="5"/>
      <c r="K69" s="5"/>
      <c r="L69" s="76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</row>
    <row r="70" spans="1:218" s="60" customFormat="1" ht="12.75">
      <c r="A70" s="61">
        <v>2</v>
      </c>
      <c r="B70" s="62">
        <v>67</v>
      </c>
      <c r="C70" s="40" t="s">
        <v>84</v>
      </c>
      <c r="D70" s="63">
        <v>25000</v>
      </c>
      <c r="E70" s="63"/>
      <c r="F70" s="24">
        <f>E70+D70</f>
        <v>25000</v>
      </c>
      <c r="G70" s="76"/>
      <c r="H70" s="5"/>
      <c r="I70" s="5"/>
      <c r="J70" s="5"/>
      <c r="K70" s="5"/>
      <c r="L70" s="76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</row>
    <row r="71" spans="1:218" s="60" customFormat="1" ht="12.75">
      <c r="A71" s="55"/>
      <c r="B71" s="52"/>
      <c r="C71" s="55" t="s">
        <v>56</v>
      </c>
      <c r="D71" s="56">
        <f>SUM(D72:D73)</f>
        <v>295000</v>
      </c>
      <c r="E71" s="56">
        <f>SUM(E72:E73)</f>
        <v>-232000</v>
      </c>
      <c r="F71" s="56">
        <f>SUM(F72:F73)</f>
        <v>63000</v>
      </c>
      <c r="G71" s="76"/>
      <c r="H71" s="5"/>
      <c r="I71" s="5"/>
      <c r="J71" s="5"/>
      <c r="K71" s="5"/>
      <c r="L71" s="76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</row>
    <row r="72" spans="1:218" s="60" customFormat="1" ht="12.75">
      <c r="A72" s="61">
        <v>1</v>
      </c>
      <c r="B72" s="62">
        <v>67</v>
      </c>
      <c r="C72" s="40" t="s">
        <v>57</v>
      </c>
      <c r="D72" s="41">
        <v>40000</v>
      </c>
      <c r="E72" s="41">
        <v>-40000</v>
      </c>
      <c r="F72" s="24">
        <f>E72+D72</f>
        <v>0</v>
      </c>
      <c r="G72" s="76"/>
      <c r="H72" s="5"/>
      <c r="I72" s="5"/>
      <c r="J72" s="5"/>
      <c r="K72" s="5"/>
      <c r="L72" s="76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</row>
    <row r="73" spans="1:12" ht="12.75">
      <c r="A73" s="66">
        <v>2</v>
      </c>
      <c r="B73" s="62">
        <v>67</v>
      </c>
      <c r="C73" s="65" t="s">
        <v>65</v>
      </c>
      <c r="D73" s="67">
        <v>255000</v>
      </c>
      <c r="E73" s="67">
        <v>-192000</v>
      </c>
      <c r="F73" s="24">
        <f>E73+D73</f>
        <v>63000</v>
      </c>
      <c r="G73" s="76"/>
      <c r="L73" s="76"/>
    </row>
    <row r="74" spans="1:218" s="60" customFormat="1" ht="27.75" customHeight="1">
      <c r="A74" s="55"/>
      <c r="B74" s="52"/>
      <c r="C74" s="55" t="s">
        <v>76</v>
      </c>
      <c r="D74" s="56">
        <f>D75+D77+D79</f>
        <v>50000</v>
      </c>
      <c r="E74" s="56">
        <f>E75+E77+E79</f>
        <v>0</v>
      </c>
      <c r="F74" s="56">
        <f>F75+F77+F79</f>
        <v>50000</v>
      </c>
      <c r="G74" s="76"/>
      <c r="H74" s="5"/>
      <c r="I74" s="5"/>
      <c r="J74" s="5"/>
      <c r="K74" s="5"/>
      <c r="L74" s="76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</row>
    <row r="75" spans="1:218" s="75" customFormat="1" ht="12.75">
      <c r="A75" s="71"/>
      <c r="B75" s="72"/>
      <c r="C75" s="73" t="s">
        <v>77</v>
      </c>
      <c r="D75" s="74">
        <f>SUM(D76:D76)</f>
        <v>5000</v>
      </c>
      <c r="E75" s="74">
        <f>SUM(E76:E76)</f>
        <v>0</v>
      </c>
      <c r="F75" s="74">
        <f>SUM(F76:F76)</f>
        <v>5000</v>
      </c>
      <c r="G75" s="76"/>
      <c r="H75" s="70"/>
      <c r="I75" s="70"/>
      <c r="J75" s="70"/>
      <c r="K75" s="5"/>
      <c r="L75" s="76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70"/>
      <c r="EF75" s="70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70"/>
      <c r="EU75" s="70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70"/>
      <c r="FJ75" s="70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70"/>
      <c r="FY75" s="70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70"/>
      <c r="GN75" s="70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70"/>
      <c r="HC75" s="70"/>
      <c r="HD75" s="70"/>
      <c r="HE75" s="70"/>
      <c r="HF75" s="70"/>
      <c r="HG75" s="70"/>
      <c r="HH75" s="70"/>
      <c r="HI75" s="70"/>
      <c r="HJ75" s="70"/>
    </row>
    <row r="76" spans="1:218" s="60" customFormat="1" ht="12.75">
      <c r="A76" s="61">
        <v>1</v>
      </c>
      <c r="B76" s="62">
        <v>68</v>
      </c>
      <c r="C76" s="40" t="s">
        <v>81</v>
      </c>
      <c r="D76" s="41">
        <v>5000</v>
      </c>
      <c r="E76" s="41"/>
      <c r="F76" s="24">
        <f>E76+D76</f>
        <v>5000</v>
      </c>
      <c r="G76" s="76"/>
      <c r="H76" s="5"/>
      <c r="I76" s="5"/>
      <c r="J76" s="5"/>
      <c r="K76" s="5"/>
      <c r="L76" s="76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</row>
    <row r="77" spans="1:218" s="75" customFormat="1" ht="12.75">
      <c r="A77" s="71"/>
      <c r="B77" s="72"/>
      <c r="C77" s="73" t="s">
        <v>78</v>
      </c>
      <c r="D77" s="74">
        <f>SUM(D78:D78)</f>
        <v>17000</v>
      </c>
      <c r="E77" s="74">
        <f>SUM(E78:E78)</f>
        <v>0</v>
      </c>
      <c r="F77" s="74">
        <f>SUM(F78:F78)</f>
        <v>17000</v>
      </c>
      <c r="G77" s="76"/>
      <c r="H77" s="70"/>
      <c r="I77" s="70"/>
      <c r="J77" s="70"/>
      <c r="K77" s="5"/>
      <c r="L77" s="76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70"/>
      <c r="DQ77" s="70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70"/>
      <c r="EF77" s="70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70"/>
      <c r="EU77" s="70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70"/>
      <c r="FJ77" s="70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70"/>
      <c r="FY77" s="70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70"/>
      <c r="GN77" s="70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70"/>
      <c r="HC77" s="70"/>
      <c r="HD77" s="70"/>
      <c r="HE77" s="70"/>
      <c r="HF77" s="70"/>
      <c r="HG77" s="70"/>
      <c r="HH77" s="70"/>
      <c r="HI77" s="70"/>
      <c r="HJ77" s="70"/>
    </row>
    <row r="78" spans="1:218" s="60" customFormat="1" ht="12.75">
      <c r="A78" s="61">
        <v>2</v>
      </c>
      <c r="B78" s="62">
        <v>68</v>
      </c>
      <c r="C78" s="40" t="s">
        <v>82</v>
      </c>
      <c r="D78" s="41">
        <v>17000</v>
      </c>
      <c r="E78" s="41"/>
      <c r="F78" s="24">
        <f>E78+D78</f>
        <v>17000</v>
      </c>
      <c r="G78" s="76"/>
      <c r="H78" s="5"/>
      <c r="I78" s="5"/>
      <c r="J78" s="5"/>
      <c r="K78" s="5"/>
      <c r="L78" s="76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</row>
    <row r="79" spans="1:218" s="75" customFormat="1" ht="12.75">
      <c r="A79" s="71"/>
      <c r="B79" s="72"/>
      <c r="C79" s="73" t="s">
        <v>79</v>
      </c>
      <c r="D79" s="74">
        <f>SUM(D80:D81)</f>
        <v>28000</v>
      </c>
      <c r="E79" s="74">
        <f>SUM(E80:E81)</f>
        <v>0</v>
      </c>
      <c r="F79" s="74">
        <f>SUM(F80:F81)</f>
        <v>28000</v>
      </c>
      <c r="G79" s="76"/>
      <c r="H79" s="70"/>
      <c r="I79" s="70"/>
      <c r="J79" s="70"/>
      <c r="K79" s="5"/>
      <c r="L79" s="76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70"/>
      <c r="FJ79" s="70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70"/>
      <c r="FY79" s="70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70"/>
      <c r="GN79" s="70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70"/>
      <c r="HC79" s="70"/>
      <c r="HD79" s="70"/>
      <c r="HE79" s="70"/>
      <c r="HF79" s="70"/>
      <c r="HG79" s="70"/>
      <c r="HH79" s="70"/>
      <c r="HI79" s="70"/>
      <c r="HJ79" s="70"/>
    </row>
    <row r="80" spans="1:218" s="60" customFormat="1" ht="12.75">
      <c r="A80" s="61">
        <v>3</v>
      </c>
      <c r="B80" s="62">
        <v>68</v>
      </c>
      <c r="C80" s="40" t="s">
        <v>80</v>
      </c>
      <c r="D80" s="41">
        <v>3000</v>
      </c>
      <c r="E80" s="41"/>
      <c r="F80" s="24">
        <f>E80+D80</f>
        <v>3000</v>
      </c>
      <c r="G80" s="76"/>
      <c r="H80" s="5"/>
      <c r="I80" s="5"/>
      <c r="J80" s="5"/>
      <c r="K80" s="5"/>
      <c r="L80" s="76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</row>
    <row r="81" spans="1:218" s="60" customFormat="1" ht="12.75">
      <c r="A81" s="61">
        <v>4</v>
      </c>
      <c r="B81" s="62">
        <v>68</v>
      </c>
      <c r="C81" s="40" t="s">
        <v>83</v>
      </c>
      <c r="D81" s="41">
        <v>25000</v>
      </c>
      <c r="E81" s="41"/>
      <c r="F81" s="24">
        <f>E81+D81</f>
        <v>25000</v>
      </c>
      <c r="G81" s="76"/>
      <c r="H81" s="5"/>
      <c r="I81" s="5"/>
      <c r="J81" s="5"/>
      <c r="K81" s="5"/>
      <c r="L81" s="76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</row>
  </sheetData>
  <sheetProtection/>
  <autoFilter ref="A5:HJ81"/>
  <mergeCells count="6">
    <mergeCell ref="F2:F4"/>
    <mergeCell ref="A2:A4"/>
    <mergeCell ref="B2:B4"/>
    <mergeCell ref="C2:C4"/>
    <mergeCell ref="D2:D4"/>
    <mergeCell ref="E2:E4"/>
  </mergeCells>
  <printOptions horizontalCentered="1"/>
  <pageMargins left="0.4724409448818898" right="0.2362204724409449" top="1.4566929133858268" bottom="0.35433070866141736" header="0.2362204724409449" footer="0.15748031496062992"/>
  <pageSetup firstPageNumber="1" useFirstPageNumber="1" horizontalDpi="600" verticalDpi="600" orientation="portrait" paperSize="9" scale="89" r:id="rId1"/>
  <headerFooter alignWithMargins="0">
    <oddHeader>&amp;LROMÂNIA
JUDEȚUL MUREȘ
CONSILIUL JUDEȚEAN&amp;C&amp;"Arial,Aldin" 
Programul de  Reparaţii pe  anul 2020
&amp;RAnexa nr.8/h la HCJM nr.      /2020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2020-11-19T06:58:12Z</cp:lastPrinted>
  <dcterms:created xsi:type="dcterms:W3CDTF">2020-02-14T07:53:13Z</dcterms:created>
  <dcterms:modified xsi:type="dcterms:W3CDTF">2020-11-20T07:27:18Z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