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0" windowHeight="12285" activeTab="0"/>
  </bookViews>
  <sheets>
    <sheet name="Anexa 8" sheetId="1" r:id="rId1"/>
  </sheets>
  <definedNames>
    <definedName name="_xlnm.Print_Titles" localSheetId="0">'Anexa 8'!$2:$5</definedName>
  </definedNames>
  <calcPr fullCalcOnLoad="1"/>
</workbook>
</file>

<file path=xl/sharedStrings.xml><?xml version="1.0" encoding="utf-8"?>
<sst xmlns="http://schemas.openxmlformats.org/spreadsheetml/2006/main" count="77" uniqueCount="75">
  <si>
    <t xml:space="preserve"> -lei-</t>
  </si>
  <si>
    <t>Nr. crt.</t>
  </si>
  <si>
    <t>Simb.
cap. bug.</t>
  </si>
  <si>
    <t>Denumirea lucrării</t>
  </si>
  <si>
    <t>Program 2020</t>
  </si>
  <si>
    <t>1</t>
  </si>
  <si>
    <t>2</t>
  </si>
  <si>
    <t xml:space="preserve">TOTAL Reparații, din care:                                                                </t>
  </si>
  <si>
    <t xml:space="preserve">CONSILIUL JUDETEAN MURES   </t>
  </si>
  <si>
    <t>CAPITOL 51</t>
  </si>
  <si>
    <t>Amenajare birou de primire pentru persoane cu dizabilităţi locomotorii la ”Palatul Apollo” - Execuție lucrare+taxe+asistenta tehnica proiectant+diriginte de santier</t>
  </si>
  <si>
    <t>Reparaţii sediu administrativ (dren, reparații la arhivă etc.) faza PT +taxe+avize+ execuție+ dirigenție</t>
  </si>
  <si>
    <t>Reparații la imobil str. Plutelor nr.2 ”Centru de perfectionare pentru personalul din Administratia publica” -PT+asistenta tehnica din partea proiectantului +taxe + execuție + dirigenție</t>
  </si>
  <si>
    <t>”Reparații și amenajari interioare imobil str.Primariei nr.2” - Servicii de proiectare-faza PT +asistenta tehnica din partea proiectantului+taxe și avize+executie+dirigintie de santier</t>
  </si>
  <si>
    <t>Reparații corp D la Palatul Apollo</t>
  </si>
  <si>
    <t>Reparații în regim de primă urgență corp B la Palatul Apollo</t>
  </si>
  <si>
    <t>Reparații acoperiș la imobilul situat în str. Primăriei nr. 2,</t>
  </si>
  <si>
    <t xml:space="preserve">Reparații curente </t>
  </si>
  <si>
    <t>CAPITOL 60</t>
  </si>
  <si>
    <t>Reparații curente</t>
  </si>
  <si>
    <t>Reparații curente la demisolul clădirii și a grupurilor sanitare la Centrul Militar Județean Mureș proiectare + execuție</t>
  </si>
  <si>
    <t>SPJ SALVAMONT total, din care:</t>
  </si>
  <si>
    <t>Reparații vehicule</t>
  </si>
  <si>
    <t>CENTRUL ŞCOLAR PENTRU EDUCAŢIE INCLUZIVĂ NR.1</t>
  </si>
  <si>
    <t>Rașchetat și lăcuit în sălile de clasă</t>
  </si>
  <si>
    <t>Reparații mașină transport elevi</t>
  </si>
  <si>
    <t>CENTRUL ŞCOLAR PENTRU EDUCAŢIE INCLUZIVĂ NR.2</t>
  </si>
  <si>
    <t>Lucrări de reparații și zugrăvit -Clădirea din Tg. Mureș</t>
  </si>
  <si>
    <t>Lucrări de reparații și zugrăvit  Clădirea din  Târnăveni</t>
  </si>
  <si>
    <t>Lucrări de reparații la canalizarea menajeră care deservește imobilul situat în municipiul  Târnăveni</t>
  </si>
  <si>
    <t>Lucrări de execuție placă beton slab armat pentru instalare containere modulare</t>
  </si>
  <si>
    <t>CENTRUL ŞCOLAR DE EDUCAŢIE INCLUZIVĂ NR.3 S.A.M. REGHIN</t>
  </si>
  <si>
    <t>Reparații curente și igienizări interioare la clădirea școlii</t>
  </si>
  <si>
    <t>Reparații curente interioare la clădirea atelierelor pentru amenajarea a două vestiare</t>
  </si>
  <si>
    <t>SPITALUL CLINIC JUDEŢEAN MUREŞ</t>
  </si>
  <si>
    <t>Lucrări de reparații clinicile psihiatrie I și II</t>
  </si>
  <si>
    <t>Lucrări de reparații Laborator Radiologie punct de lucru Ambulatoriu de Specialitate</t>
  </si>
  <si>
    <t>Lucrări de reparații bucătărie Pediatrie</t>
  </si>
  <si>
    <t>Lucrări de reparații Pneumologie</t>
  </si>
  <si>
    <t>Lucrări de reparații și igienizări pentru relocarea depozitului de alimente în locația B-dul 1848, nr. 24</t>
  </si>
  <si>
    <t>SPITALUL MUNICIPAL DR. GHEORGHE MARINESCU TÂRNĂVENI</t>
  </si>
  <si>
    <t>Reparații curente și igienizare Ambulator de specialitate</t>
  </si>
  <si>
    <t>Reparații curente clădire garaj</t>
  </si>
  <si>
    <t>Reparații curente clădire Atelier mecanic</t>
  </si>
  <si>
    <t xml:space="preserve">UNITATI  DE  CULTURA      </t>
  </si>
  <si>
    <t xml:space="preserve">Muzeul Judeţean MUREŞ                             </t>
  </si>
  <si>
    <t>Reparație pivniță dreapta, pereți, grilaj metalic</t>
  </si>
  <si>
    <t>Reparații pavaj, realizare scurgere,str. Mărăști</t>
  </si>
  <si>
    <t>Tratare tâmplărie termopan, înlocuire sticle crăpate(geam triplustartificat)</t>
  </si>
  <si>
    <t xml:space="preserve">Revizii instalații de încălzire, înlocuire componente defecte </t>
  </si>
  <si>
    <t>Verificare sistem de răcire Palat</t>
  </si>
  <si>
    <t>Reparații pavaj, parter, acces persoane cu handicap, amenajare pavaj sală de expoziții, clădire muzeu Cetate etapa II</t>
  </si>
  <si>
    <t>Tratament cu ulei și vopsea a suprafețelor de lemn de la pavilioane expoziționale Time Box</t>
  </si>
  <si>
    <t>Desființare și finalizare demolare Corp C2, C3, C4 și C10 de la Castelul Gurghiu conform PTh</t>
  </si>
  <si>
    <t>Reparații de urgență la nivelul șarpantei Corp C7 (grânar) Castel Gurghiu conform PTh</t>
  </si>
  <si>
    <t>Ansamblul Artistic</t>
  </si>
  <si>
    <t>Reparații auto</t>
  </si>
  <si>
    <t>Reparații sala de spectacol</t>
  </si>
  <si>
    <t>Biblioteca Judeţeană Mureş</t>
  </si>
  <si>
    <t>Reparații tavan sala festivă - Biblioteca Teleki</t>
  </si>
  <si>
    <t>Influențe</t>
  </si>
  <si>
    <t>Valori rectificate</t>
  </si>
  <si>
    <t>Reparații corp B și D la Palatul Apollo</t>
  </si>
  <si>
    <t>Reparații șarpantă, elemente deteriorate acoperiș clădire și fațadă principală</t>
  </si>
  <si>
    <t>Intreținere sisteme de curenți slabi, înlocuiri componente defecte</t>
  </si>
  <si>
    <t>Reparații spațiu expozițional etajul II-III  Secția de artă</t>
  </si>
  <si>
    <t>Înlocuire gard de sârmă necesară împrejmuirii terenului de sport</t>
  </si>
  <si>
    <t>Proiect +execuție reparație  acoperiș clădirea Bibliotecii Teleki</t>
  </si>
  <si>
    <t>Lucrări de reparaţii realizare circuite în imobilele spitalului</t>
  </si>
  <si>
    <t>Lucrări de reparații secția Neuropsohiatrie pediatrică</t>
  </si>
  <si>
    <t>Lucrări de reparații la Boli infecțioase I</t>
  </si>
  <si>
    <t>Lucrări de reparații imobil Gh. Marinescu nr.1</t>
  </si>
  <si>
    <t>Lucrări de reparații Bloc operator Oftalmologie</t>
  </si>
  <si>
    <t>Reparații case țărănești nr.4,5 Călugăreni</t>
  </si>
  <si>
    <t>Lucrări de reparații secția de Ortopedie și traumatologie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</si>
</sst>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3" fillId="31" borderId="4" applyNumberFormat="0" applyFont="0" applyAlignment="0" applyProtection="0"/>
    <xf numFmtId="9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3" fontId="40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1" fillId="33" borderId="10" xfId="0" applyNumberFormat="1" applyFont="1" applyFill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1" fillId="34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center" vertical="center" wrapText="1"/>
    </xf>
    <xf numFmtId="3" fontId="41" fillId="34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top" wrapText="1"/>
    </xf>
    <xf numFmtId="0" fontId="0" fillId="0" borderId="11" xfId="0" applyBorder="1" applyAlignment="1">
      <alignment horizontal="justify" vertical="center" wrapText="1"/>
    </xf>
    <xf numFmtId="49" fontId="41" fillId="36" borderId="10" xfId="46" applyNumberFormat="1" applyFont="1" applyFill="1" applyBorder="1" applyAlignment="1">
      <alignment wrapText="1"/>
      <protection/>
    </xf>
    <xf numFmtId="3" fontId="41" fillId="36" borderId="10" xfId="46" applyNumberFormat="1" applyFont="1" applyFill="1" applyBorder="1" applyAlignment="1">
      <alignment wrapText="1"/>
      <protection/>
    </xf>
    <xf numFmtId="3" fontId="0" fillId="0" borderId="10" xfId="0" applyNumberFormat="1" applyFont="1" applyFill="1" applyBorder="1" applyAlignment="1">
      <alignment horizontal="right" wrapText="1"/>
    </xf>
    <xf numFmtId="0" fontId="41" fillId="34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0" fontId="42" fillId="37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43" fillId="34" borderId="10" xfId="0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left" vertical="center" wrapText="1"/>
    </xf>
    <xf numFmtId="3" fontId="43" fillId="34" borderId="10" xfId="0" applyNumberFormat="1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vertical="center" wrapText="1"/>
    </xf>
    <xf numFmtId="0" fontId="42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0" fontId="0" fillId="35" borderId="0" xfId="0" applyFont="1" applyFill="1" applyAlignment="1">
      <alignment vertical="center"/>
    </xf>
    <xf numFmtId="0" fontId="42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top" wrapText="1"/>
    </xf>
    <xf numFmtId="3" fontId="0" fillId="0" borderId="0" xfId="0" applyNumberFormat="1" applyFont="1" applyAlignment="1">
      <alignment vertical="center"/>
    </xf>
    <xf numFmtId="0" fontId="42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2" fillId="0" borderId="10" xfId="60" applyNumberFormat="1" applyFont="1" applyFill="1" applyBorder="1" applyAlignment="1">
      <alignment horizontal="right"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U71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66.00390625" style="3" customWidth="1"/>
    <col min="4" max="4" width="11.140625" style="1" customWidth="1"/>
    <col min="5" max="5" width="9.7109375" style="5" customWidth="1"/>
    <col min="6" max="6" width="11.140625" style="5" customWidth="1"/>
    <col min="7" max="16384" width="9.140625" style="5" customWidth="1"/>
  </cols>
  <sheetData>
    <row r="1" ht="12.75">
      <c r="F1" s="4" t="s">
        <v>0</v>
      </c>
    </row>
    <row r="2" spans="1:6" ht="12.75" customHeight="1">
      <c r="A2" s="73" t="s">
        <v>1</v>
      </c>
      <c r="B2" s="75" t="s">
        <v>2</v>
      </c>
      <c r="C2" s="71" t="s">
        <v>3</v>
      </c>
      <c r="D2" s="71" t="s">
        <v>4</v>
      </c>
      <c r="E2" s="71" t="s">
        <v>60</v>
      </c>
      <c r="F2" s="71" t="s">
        <v>61</v>
      </c>
    </row>
    <row r="3" spans="1:6" ht="12.75" customHeight="1">
      <c r="A3" s="74"/>
      <c r="B3" s="76"/>
      <c r="C3" s="72"/>
      <c r="D3" s="72"/>
      <c r="E3" s="72"/>
      <c r="F3" s="72"/>
    </row>
    <row r="4" spans="1:229" s="9" customFormat="1" ht="39" customHeight="1">
      <c r="A4" s="74"/>
      <c r="B4" s="76"/>
      <c r="C4" s="72"/>
      <c r="D4" s="72"/>
      <c r="E4" s="72" t="s">
        <v>60</v>
      </c>
      <c r="F4" s="72" t="s">
        <v>61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</row>
    <row r="5" spans="1:229" s="9" customFormat="1" ht="12.75">
      <c r="A5" s="6">
        <v>0</v>
      </c>
      <c r="B5" s="7" t="s">
        <v>5</v>
      </c>
      <c r="C5" s="7" t="s">
        <v>6</v>
      </c>
      <c r="D5" s="7">
        <v>3</v>
      </c>
      <c r="E5" s="7">
        <v>4</v>
      </c>
      <c r="F5" s="7">
        <v>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</row>
    <row r="6" spans="1:11" ht="12.75">
      <c r="A6" s="10"/>
      <c r="B6" s="11"/>
      <c r="C6" s="12" t="s">
        <v>7</v>
      </c>
      <c r="D6" s="13">
        <f>D7+D23+D27+D32+D35+D51+D47+D21</f>
        <v>9243000</v>
      </c>
      <c r="E6" s="13">
        <f>E7+E23+E27+E32+E35+E51+E47+E21</f>
        <v>-1135000</v>
      </c>
      <c r="F6" s="13">
        <f>F7+F23+F27+F32+F35+F51+F47+F21</f>
        <v>8108000</v>
      </c>
      <c r="J6" s="65"/>
      <c r="K6" s="65"/>
    </row>
    <row r="7" spans="1:11" ht="12.75">
      <c r="A7" s="14"/>
      <c r="B7" s="15"/>
      <c r="C7" s="16" t="s">
        <v>8</v>
      </c>
      <c r="D7" s="17">
        <f>D8+D18</f>
        <v>3200000</v>
      </c>
      <c r="E7" s="17">
        <f>E8+E18</f>
        <v>365000</v>
      </c>
      <c r="F7" s="17">
        <f>F8+F18</f>
        <v>3565000</v>
      </c>
      <c r="J7" s="65"/>
      <c r="K7" s="65"/>
    </row>
    <row r="8" spans="1:11" ht="12.75">
      <c r="A8" s="18"/>
      <c r="B8" s="19"/>
      <c r="C8" s="20" t="s">
        <v>9</v>
      </c>
      <c r="D8" s="21">
        <f>SUM(D9:D17)</f>
        <v>3001000</v>
      </c>
      <c r="E8" s="21">
        <f>SUM(E9:E17)</f>
        <v>365000</v>
      </c>
      <c r="F8" s="21">
        <f>SUM(F9:F17)</f>
        <v>3366000</v>
      </c>
      <c r="J8" s="65"/>
      <c r="K8" s="65"/>
    </row>
    <row r="9" spans="1:229" s="25" customFormat="1" ht="38.25">
      <c r="A9" s="22">
        <v>1</v>
      </c>
      <c r="B9" s="8">
        <v>51</v>
      </c>
      <c r="C9" s="23" t="s">
        <v>10</v>
      </c>
      <c r="D9" s="24">
        <v>218000</v>
      </c>
      <c r="E9" s="24"/>
      <c r="F9" s="24">
        <f>E9+D9</f>
        <v>218000</v>
      </c>
      <c r="G9" s="5"/>
      <c r="H9" s="5"/>
      <c r="I9" s="5"/>
      <c r="J9" s="65"/>
      <c r="K9" s="6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</row>
    <row r="10" spans="1:229" s="25" customFormat="1" ht="25.5">
      <c r="A10" s="22">
        <v>2</v>
      </c>
      <c r="B10" s="8">
        <v>51</v>
      </c>
      <c r="C10" s="23" t="s">
        <v>11</v>
      </c>
      <c r="D10" s="26">
        <f>1067000-150000</f>
        <v>917000</v>
      </c>
      <c r="E10" s="26"/>
      <c r="F10" s="24">
        <f aca="true" t="shared" si="0" ref="F10:F20">E10+D10</f>
        <v>917000</v>
      </c>
      <c r="G10" s="5"/>
      <c r="H10" s="5"/>
      <c r="I10" s="5"/>
      <c r="J10" s="65"/>
      <c r="K10" s="6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</row>
    <row r="11" spans="1:229" s="25" customFormat="1" ht="38.25">
      <c r="A11" s="22">
        <v>3</v>
      </c>
      <c r="B11" s="8">
        <v>51</v>
      </c>
      <c r="C11" s="23" t="s">
        <v>12</v>
      </c>
      <c r="D11" s="26">
        <v>305000</v>
      </c>
      <c r="E11" s="26">
        <v>365000</v>
      </c>
      <c r="F11" s="24">
        <f t="shared" si="0"/>
        <v>670000</v>
      </c>
      <c r="G11" s="5"/>
      <c r="H11" s="5"/>
      <c r="I11" s="5"/>
      <c r="J11" s="65"/>
      <c r="K11" s="6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</row>
    <row r="12" spans="1:229" s="25" customFormat="1" ht="38.25">
      <c r="A12" s="22">
        <v>4</v>
      </c>
      <c r="B12" s="8">
        <v>51</v>
      </c>
      <c r="C12" s="64" t="s">
        <v>13</v>
      </c>
      <c r="D12" s="26">
        <v>706000</v>
      </c>
      <c r="E12" s="26"/>
      <c r="F12" s="24">
        <f t="shared" si="0"/>
        <v>706000</v>
      </c>
      <c r="G12" s="5"/>
      <c r="H12" s="5"/>
      <c r="I12" s="5"/>
      <c r="J12" s="65"/>
      <c r="K12" s="6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</row>
    <row r="13" spans="1:229" s="25" customFormat="1" ht="12.75">
      <c r="A13" s="22">
        <v>5</v>
      </c>
      <c r="B13" s="8">
        <v>51</v>
      </c>
      <c r="C13" s="27" t="s">
        <v>14</v>
      </c>
      <c r="D13" s="26">
        <v>0</v>
      </c>
      <c r="E13" s="26"/>
      <c r="F13" s="24">
        <f t="shared" si="0"/>
        <v>0</v>
      </c>
      <c r="G13" s="5"/>
      <c r="H13" s="5"/>
      <c r="I13" s="5"/>
      <c r="J13" s="65"/>
      <c r="K13" s="6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</row>
    <row r="14" spans="1:229" s="25" customFormat="1" ht="12.75">
      <c r="A14" s="22">
        <v>6</v>
      </c>
      <c r="B14" s="8">
        <v>51</v>
      </c>
      <c r="C14" s="27" t="s">
        <v>15</v>
      </c>
      <c r="D14" s="26">
        <v>0</v>
      </c>
      <c r="E14" s="26"/>
      <c r="F14" s="24">
        <f t="shared" si="0"/>
        <v>0</v>
      </c>
      <c r="G14" s="5"/>
      <c r="H14" s="5"/>
      <c r="I14" s="5"/>
      <c r="J14" s="65"/>
      <c r="K14" s="6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</row>
    <row r="15" spans="1:229" s="25" customFormat="1" ht="12.75">
      <c r="A15" s="22">
        <v>7</v>
      </c>
      <c r="B15" s="8">
        <v>51</v>
      </c>
      <c r="C15" s="28" t="s">
        <v>16</v>
      </c>
      <c r="D15" s="26">
        <v>5000</v>
      </c>
      <c r="E15" s="26"/>
      <c r="F15" s="24">
        <f t="shared" si="0"/>
        <v>5000</v>
      </c>
      <c r="G15" s="5"/>
      <c r="H15" s="5"/>
      <c r="I15" s="5"/>
      <c r="J15" s="65"/>
      <c r="K15" s="6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</row>
    <row r="16" spans="1:229" s="25" customFormat="1" ht="12.75">
      <c r="A16" s="22">
        <v>8</v>
      </c>
      <c r="B16" s="8">
        <v>51</v>
      </c>
      <c r="C16" s="27" t="s">
        <v>17</v>
      </c>
      <c r="D16" s="26">
        <v>90000</v>
      </c>
      <c r="E16" s="26"/>
      <c r="F16" s="24">
        <f t="shared" si="0"/>
        <v>90000</v>
      </c>
      <c r="G16" s="5"/>
      <c r="H16" s="5"/>
      <c r="I16" s="5"/>
      <c r="J16" s="65"/>
      <c r="K16" s="6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</row>
    <row r="17" spans="1:229" s="25" customFormat="1" ht="12.75">
      <c r="A17" s="22">
        <v>9</v>
      </c>
      <c r="B17" s="8">
        <v>51</v>
      </c>
      <c r="C17" s="64" t="s">
        <v>62</v>
      </c>
      <c r="D17" s="26">
        <v>760000</v>
      </c>
      <c r="E17" s="26"/>
      <c r="F17" s="24">
        <f t="shared" si="0"/>
        <v>760000</v>
      </c>
      <c r="G17" s="5"/>
      <c r="H17" s="5"/>
      <c r="I17" s="5"/>
      <c r="J17" s="65"/>
      <c r="K17" s="6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</row>
    <row r="18" spans="1:229" s="25" customFormat="1" ht="12.75">
      <c r="A18" s="29"/>
      <c r="B18" s="30"/>
      <c r="C18" s="29" t="s">
        <v>18</v>
      </c>
      <c r="D18" s="31">
        <f>SUM(D19:D20)</f>
        <v>199000</v>
      </c>
      <c r="E18" s="31">
        <f>SUM(E19:E20)</f>
        <v>0</v>
      </c>
      <c r="F18" s="31">
        <f>SUM(F19:F20)</f>
        <v>199000</v>
      </c>
      <c r="G18" s="5"/>
      <c r="H18" s="5"/>
      <c r="I18" s="5"/>
      <c r="J18" s="65"/>
      <c r="K18" s="6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</row>
    <row r="19" spans="1:229" s="25" customFormat="1" ht="12.75">
      <c r="A19" s="22">
        <v>1</v>
      </c>
      <c r="B19" s="8">
        <v>60</v>
      </c>
      <c r="C19" s="32" t="s">
        <v>19</v>
      </c>
      <c r="D19" s="26">
        <v>20000</v>
      </c>
      <c r="E19" s="26"/>
      <c r="F19" s="24">
        <f t="shared" si="0"/>
        <v>20000</v>
      </c>
      <c r="G19" s="5"/>
      <c r="H19" s="5"/>
      <c r="I19" s="5"/>
      <c r="J19" s="65"/>
      <c r="K19" s="6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</row>
    <row r="20" spans="1:229" s="25" customFormat="1" ht="25.5">
      <c r="A20" s="22">
        <v>2</v>
      </c>
      <c r="B20" s="8">
        <v>60</v>
      </c>
      <c r="C20" s="33" t="s">
        <v>20</v>
      </c>
      <c r="D20" s="26">
        <v>179000</v>
      </c>
      <c r="E20" s="26"/>
      <c r="F20" s="24">
        <f t="shared" si="0"/>
        <v>179000</v>
      </c>
      <c r="G20" s="5"/>
      <c r="H20" s="5"/>
      <c r="I20" s="5"/>
      <c r="J20" s="65"/>
      <c r="K20" s="6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</row>
    <row r="21" spans="1:229" s="25" customFormat="1" ht="12.75">
      <c r="A21" s="34"/>
      <c r="B21" s="34"/>
      <c r="C21" s="34" t="s">
        <v>21</v>
      </c>
      <c r="D21" s="35">
        <f>D22</f>
        <v>60000</v>
      </c>
      <c r="E21" s="35">
        <f>E22</f>
        <v>0</v>
      </c>
      <c r="F21" s="35">
        <f>F22</f>
        <v>60000</v>
      </c>
      <c r="G21" s="5"/>
      <c r="H21" s="5"/>
      <c r="I21" s="5"/>
      <c r="J21" s="65"/>
      <c r="K21" s="6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</row>
    <row r="22" spans="1:229" s="25" customFormat="1" ht="12.75">
      <c r="A22" s="22">
        <v>1</v>
      </c>
      <c r="B22" s="8">
        <v>54</v>
      </c>
      <c r="C22" s="33" t="s">
        <v>22</v>
      </c>
      <c r="D22" s="36">
        <v>60000</v>
      </c>
      <c r="E22" s="36"/>
      <c r="F22" s="36">
        <v>60000</v>
      </c>
      <c r="G22" s="5"/>
      <c r="H22" s="5"/>
      <c r="I22" s="5"/>
      <c r="J22" s="65"/>
      <c r="K22" s="6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</row>
    <row r="23" spans="1:11" ht="12.75">
      <c r="A23" s="37"/>
      <c r="B23" s="30"/>
      <c r="C23" s="29" t="s">
        <v>23</v>
      </c>
      <c r="D23" s="31">
        <f>SUM(D24:D26)</f>
        <v>50000</v>
      </c>
      <c r="E23" s="31">
        <f>SUM(E24:E26)</f>
        <v>0</v>
      </c>
      <c r="F23" s="31">
        <f>SUM(F24:F26)</f>
        <v>50000</v>
      </c>
      <c r="J23" s="65"/>
      <c r="K23" s="65"/>
    </row>
    <row r="24" spans="1:11" ht="12.75">
      <c r="A24" s="38">
        <v>1</v>
      </c>
      <c r="B24" s="39">
        <v>65</v>
      </c>
      <c r="C24" s="40" t="s">
        <v>24</v>
      </c>
      <c r="D24" s="41">
        <v>15000</v>
      </c>
      <c r="E24" s="41"/>
      <c r="F24" s="24">
        <f>E24+D24</f>
        <v>15000</v>
      </c>
      <c r="J24" s="65"/>
      <c r="K24" s="65"/>
    </row>
    <row r="25" spans="1:11" ht="12.75">
      <c r="A25" s="38">
        <v>2</v>
      </c>
      <c r="B25" s="39">
        <v>65</v>
      </c>
      <c r="C25" s="40" t="s">
        <v>25</v>
      </c>
      <c r="D25" s="41">
        <v>5000</v>
      </c>
      <c r="E25" s="41"/>
      <c r="F25" s="24">
        <f>E25+D25</f>
        <v>5000</v>
      </c>
      <c r="J25" s="65"/>
      <c r="K25" s="65"/>
    </row>
    <row r="26" spans="1:11" ht="12.75">
      <c r="A26" s="38">
        <v>3</v>
      </c>
      <c r="B26" s="39">
        <v>65</v>
      </c>
      <c r="C26" s="40" t="s">
        <v>66</v>
      </c>
      <c r="D26" s="41">
        <v>30000</v>
      </c>
      <c r="E26" s="41"/>
      <c r="F26" s="24">
        <f>E26+D26</f>
        <v>30000</v>
      </c>
      <c r="J26" s="65"/>
      <c r="K26" s="65"/>
    </row>
    <row r="27" spans="1:11" ht="12.75">
      <c r="A27" s="37"/>
      <c r="B27" s="30"/>
      <c r="C27" s="29" t="s">
        <v>26</v>
      </c>
      <c r="D27" s="31">
        <f>SUM(D28:D31)</f>
        <v>70000</v>
      </c>
      <c r="E27" s="31">
        <f>SUM(E28:E31)</f>
        <v>0</v>
      </c>
      <c r="F27" s="31">
        <f>SUM(F28:F31)</f>
        <v>70000</v>
      </c>
      <c r="J27" s="65"/>
      <c r="K27" s="65"/>
    </row>
    <row r="28" spans="1:11" ht="12.75">
      <c r="A28" s="38">
        <v>1</v>
      </c>
      <c r="B28" s="39">
        <v>65</v>
      </c>
      <c r="C28" s="40" t="s">
        <v>27</v>
      </c>
      <c r="D28" s="41">
        <v>21000</v>
      </c>
      <c r="E28" s="41"/>
      <c r="F28" s="24">
        <f>E28+D28</f>
        <v>21000</v>
      </c>
      <c r="J28" s="65"/>
      <c r="K28" s="65"/>
    </row>
    <row r="29" spans="1:11" ht="12.75">
      <c r="A29" s="38">
        <v>2</v>
      </c>
      <c r="B29" s="39">
        <v>65</v>
      </c>
      <c r="C29" s="40" t="s">
        <v>28</v>
      </c>
      <c r="D29" s="42">
        <v>20000</v>
      </c>
      <c r="E29" s="42"/>
      <c r="F29" s="24">
        <f>E29+D29</f>
        <v>20000</v>
      </c>
      <c r="J29" s="65"/>
      <c r="K29" s="65"/>
    </row>
    <row r="30" spans="1:11" ht="25.5">
      <c r="A30" s="38">
        <v>3</v>
      </c>
      <c r="B30" s="39">
        <v>65</v>
      </c>
      <c r="C30" s="40" t="s">
        <v>29</v>
      </c>
      <c r="D30" s="42">
        <v>19000</v>
      </c>
      <c r="E30" s="42"/>
      <c r="F30" s="24">
        <f>E30+D30</f>
        <v>19000</v>
      </c>
      <c r="J30" s="65"/>
      <c r="K30" s="65"/>
    </row>
    <row r="31" spans="1:11" ht="25.5">
      <c r="A31" s="38">
        <v>4</v>
      </c>
      <c r="B31" s="39">
        <v>65</v>
      </c>
      <c r="C31" s="40" t="s">
        <v>30</v>
      </c>
      <c r="D31" s="42">
        <v>10000</v>
      </c>
      <c r="E31" s="42"/>
      <c r="F31" s="24">
        <f>E31+D31</f>
        <v>10000</v>
      </c>
      <c r="J31" s="65"/>
      <c r="K31" s="65"/>
    </row>
    <row r="32" spans="1:11" ht="12.75">
      <c r="A32" s="37"/>
      <c r="B32" s="30"/>
      <c r="C32" s="29" t="s">
        <v>31</v>
      </c>
      <c r="D32" s="31">
        <f>SUM(D33:D34)</f>
        <v>80000</v>
      </c>
      <c r="E32" s="31">
        <f>SUM(E33:E34)</f>
        <v>0</v>
      </c>
      <c r="F32" s="31">
        <f>SUM(F33:F34)</f>
        <v>80000</v>
      </c>
      <c r="J32" s="65"/>
      <c r="K32" s="65"/>
    </row>
    <row r="33" spans="1:11" ht="12.75">
      <c r="A33" s="38">
        <v>1</v>
      </c>
      <c r="B33" s="43">
        <v>65</v>
      </c>
      <c r="C33" s="44" t="s">
        <v>32</v>
      </c>
      <c r="D33" s="45">
        <v>45000</v>
      </c>
      <c r="E33" s="45"/>
      <c r="F33" s="24">
        <f>E33+D33</f>
        <v>45000</v>
      </c>
      <c r="J33" s="65"/>
      <c r="K33" s="65"/>
    </row>
    <row r="34" spans="1:11" ht="25.5">
      <c r="A34" s="38">
        <v>2</v>
      </c>
      <c r="B34" s="43">
        <v>65</v>
      </c>
      <c r="C34" s="44" t="s">
        <v>33</v>
      </c>
      <c r="D34" s="45">
        <v>35000</v>
      </c>
      <c r="E34" s="45"/>
      <c r="F34" s="24">
        <f>E34+D34</f>
        <v>35000</v>
      </c>
      <c r="J34" s="65"/>
      <c r="K34" s="65"/>
    </row>
    <row r="35" spans="1:11" ht="12.75">
      <c r="A35" s="46"/>
      <c r="B35" s="47"/>
      <c r="C35" s="29" t="s">
        <v>34</v>
      </c>
      <c r="D35" s="31">
        <f>SUM(D36:D46)</f>
        <v>1850000</v>
      </c>
      <c r="E35" s="31">
        <f>SUM(E36:E46)</f>
        <v>0</v>
      </c>
      <c r="F35" s="31">
        <f>SUM(F36:F46)</f>
        <v>1850000</v>
      </c>
      <c r="J35" s="65"/>
      <c r="K35" s="65"/>
    </row>
    <row r="36" spans="1:11" ht="12.75">
      <c r="A36" s="48">
        <v>1</v>
      </c>
      <c r="B36" s="49">
        <v>66</v>
      </c>
      <c r="C36" s="50" t="s">
        <v>35</v>
      </c>
      <c r="D36" s="69">
        <v>430000</v>
      </c>
      <c r="E36" s="69">
        <v>-20000</v>
      </c>
      <c r="F36" s="70">
        <f aca="true" t="shared" si="1" ref="F36:F46">E36+D36</f>
        <v>410000</v>
      </c>
      <c r="J36" s="65"/>
      <c r="K36" s="65"/>
    </row>
    <row r="37" spans="1:11" ht="25.5">
      <c r="A37" s="48">
        <v>2</v>
      </c>
      <c r="B37" s="49">
        <v>66</v>
      </c>
      <c r="C37" s="50" t="s">
        <v>36</v>
      </c>
      <c r="D37" s="69">
        <v>100000</v>
      </c>
      <c r="E37" s="69"/>
      <c r="F37" s="70">
        <f t="shared" si="1"/>
        <v>100000</v>
      </c>
      <c r="J37" s="65"/>
      <c r="K37" s="65"/>
    </row>
    <row r="38" spans="1:11" ht="12.75">
      <c r="A38" s="48">
        <v>3</v>
      </c>
      <c r="B38" s="49">
        <v>66</v>
      </c>
      <c r="C38" s="50" t="s">
        <v>37</v>
      </c>
      <c r="D38" s="69">
        <v>150000</v>
      </c>
      <c r="E38" s="69"/>
      <c r="F38" s="70">
        <f t="shared" si="1"/>
        <v>150000</v>
      </c>
      <c r="J38" s="65"/>
      <c r="K38" s="65"/>
    </row>
    <row r="39" spans="1:11" ht="12.75">
      <c r="A39" s="48">
        <v>4</v>
      </c>
      <c r="B39" s="49">
        <v>66</v>
      </c>
      <c r="C39" s="51" t="s">
        <v>38</v>
      </c>
      <c r="D39" s="69">
        <v>350000</v>
      </c>
      <c r="E39" s="69"/>
      <c r="F39" s="70">
        <f t="shared" si="1"/>
        <v>350000</v>
      </c>
      <c r="J39" s="65"/>
      <c r="K39" s="65"/>
    </row>
    <row r="40" spans="1:11" ht="25.5">
      <c r="A40" s="48">
        <v>5</v>
      </c>
      <c r="B40" s="49">
        <v>66</v>
      </c>
      <c r="C40" s="51" t="s">
        <v>39</v>
      </c>
      <c r="D40" s="69">
        <v>50000</v>
      </c>
      <c r="E40" s="69"/>
      <c r="F40" s="70">
        <f t="shared" si="1"/>
        <v>50000</v>
      </c>
      <c r="J40" s="65"/>
      <c r="K40" s="65"/>
    </row>
    <row r="41" spans="1:11" ht="12.75">
      <c r="A41" s="48">
        <v>6</v>
      </c>
      <c r="B41" s="49">
        <v>66</v>
      </c>
      <c r="C41" s="50" t="s">
        <v>68</v>
      </c>
      <c r="D41" s="69">
        <v>350000</v>
      </c>
      <c r="E41" s="69"/>
      <c r="F41" s="70">
        <f t="shared" si="1"/>
        <v>350000</v>
      </c>
      <c r="J41" s="65"/>
      <c r="K41" s="65"/>
    </row>
    <row r="42" spans="1:11" ht="12.75">
      <c r="A42" s="48">
        <v>7</v>
      </c>
      <c r="B42" s="49">
        <v>66</v>
      </c>
      <c r="C42" s="50" t="s">
        <v>69</v>
      </c>
      <c r="D42" s="69">
        <v>100000</v>
      </c>
      <c r="E42" s="69"/>
      <c r="F42" s="70">
        <f t="shared" si="1"/>
        <v>100000</v>
      </c>
      <c r="J42" s="65"/>
      <c r="K42" s="65"/>
    </row>
    <row r="43" spans="1:11" ht="12.75">
      <c r="A43" s="48">
        <v>8</v>
      </c>
      <c r="B43" s="49">
        <v>66</v>
      </c>
      <c r="C43" s="50" t="s">
        <v>70</v>
      </c>
      <c r="D43" s="69">
        <v>30000</v>
      </c>
      <c r="E43" s="69"/>
      <c r="F43" s="70">
        <f t="shared" si="1"/>
        <v>30000</v>
      </c>
      <c r="J43" s="65"/>
      <c r="K43" s="65"/>
    </row>
    <row r="44" spans="1:11" ht="12.75">
      <c r="A44" s="48">
        <v>9</v>
      </c>
      <c r="B44" s="49">
        <v>66</v>
      </c>
      <c r="C44" s="50" t="s">
        <v>71</v>
      </c>
      <c r="D44" s="69">
        <v>140000</v>
      </c>
      <c r="E44" s="69"/>
      <c r="F44" s="70">
        <f t="shared" si="1"/>
        <v>140000</v>
      </c>
      <c r="J44" s="65"/>
      <c r="K44" s="65"/>
    </row>
    <row r="45" spans="1:11" ht="12.75">
      <c r="A45" s="48">
        <v>10</v>
      </c>
      <c r="B45" s="49">
        <v>66</v>
      </c>
      <c r="C45" s="50" t="s">
        <v>72</v>
      </c>
      <c r="D45" s="69">
        <v>150000</v>
      </c>
      <c r="E45" s="69"/>
      <c r="F45" s="70">
        <f t="shared" si="1"/>
        <v>150000</v>
      </c>
      <c r="J45" s="65"/>
      <c r="K45" s="65"/>
    </row>
    <row r="46" spans="1:11" ht="12.75">
      <c r="A46" s="48">
        <v>11</v>
      </c>
      <c r="B46" s="49">
        <v>66</v>
      </c>
      <c r="C46" s="50" t="s">
        <v>74</v>
      </c>
      <c r="D46" s="69"/>
      <c r="E46" s="69">
        <v>20000</v>
      </c>
      <c r="F46" s="70">
        <f t="shared" si="1"/>
        <v>20000</v>
      </c>
      <c r="J46" s="65"/>
      <c r="K46" s="65"/>
    </row>
    <row r="47" spans="1:11" ht="12.75">
      <c r="A47" s="52"/>
      <c r="B47" s="52"/>
      <c r="C47" s="29" t="s">
        <v>40</v>
      </c>
      <c r="D47" s="31">
        <f>SUM(D48:D50)</f>
        <v>1750000</v>
      </c>
      <c r="E47" s="31">
        <f>SUM(E48:E50)</f>
        <v>0</v>
      </c>
      <c r="F47" s="31">
        <f>SUM(F48:F50)</f>
        <v>1750000</v>
      </c>
      <c r="J47" s="65"/>
      <c r="K47" s="65"/>
    </row>
    <row r="48" spans="1:11" ht="12.75">
      <c r="A48" s="48">
        <v>1</v>
      </c>
      <c r="B48" s="49">
        <v>66</v>
      </c>
      <c r="C48" s="40" t="s">
        <v>41</v>
      </c>
      <c r="D48" s="53">
        <v>1500000</v>
      </c>
      <c r="E48" s="53"/>
      <c r="F48" s="24">
        <f>E48+D48</f>
        <v>1500000</v>
      </c>
      <c r="J48" s="65"/>
      <c r="K48" s="65"/>
    </row>
    <row r="49" spans="1:11" ht="12.75">
      <c r="A49" s="48">
        <v>2</v>
      </c>
      <c r="B49" s="49">
        <v>66</v>
      </c>
      <c r="C49" s="40" t="s">
        <v>42</v>
      </c>
      <c r="D49" s="53">
        <v>150000</v>
      </c>
      <c r="E49" s="53"/>
      <c r="F49" s="24">
        <f>E49+D49</f>
        <v>150000</v>
      </c>
      <c r="J49" s="65"/>
      <c r="K49" s="65"/>
    </row>
    <row r="50" spans="1:11" ht="12.75">
      <c r="A50" s="48">
        <v>3</v>
      </c>
      <c r="B50" s="49">
        <v>66</v>
      </c>
      <c r="C50" s="40" t="s">
        <v>43</v>
      </c>
      <c r="D50" s="53">
        <v>100000</v>
      </c>
      <c r="E50" s="53"/>
      <c r="F50" s="24">
        <f>E50+D50</f>
        <v>100000</v>
      </c>
      <c r="J50" s="65"/>
      <c r="K50" s="65"/>
    </row>
    <row r="51" spans="1:11" ht="12.75">
      <c r="A51" s="54"/>
      <c r="B51" s="52"/>
      <c r="C51" s="55" t="s">
        <v>44</v>
      </c>
      <c r="D51" s="56">
        <f>D52+D66+D69</f>
        <v>2183000</v>
      </c>
      <c r="E51" s="56">
        <f>E52+E66+E69</f>
        <v>-1500000</v>
      </c>
      <c r="F51" s="56">
        <f>F52+F66+F69</f>
        <v>683000</v>
      </c>
      <c r="J51" s="65"/>
      <c r="K51" s="65"/>
    </row>
    <row r="52" spans="1:11" ht="12.75">
      <c r="A52" s="54"/>
      <c r="B52" s="52"/>
      <c r="C52" s="55" t="s">
        <v>45</v>
      </c>
      <c r="D52" s="56">
        <f>SUM(D53:D65)</f>
        <v>368000</v>
      </c>
      <c r="E52" s="56">
        <f>SUM(E53:E65)</f>
        <v>0</v>
      </c>
      <c r="F52" s="56">
        <f>SUM(F53:F65)</f>
        <v>368000</v>
      </c>
      <c r="J52" s="65"/>
      <c r="K52" s="65"/>
    </row>
    <row r="53" spans="1:11" ht="12.75">
      <c r="A53" s="57">
        <v>1</v>
      </c>
      <c r="B53" s="58">
        <v>67</v>
      </c>
      <c r="C53" s="40" t="s">
        <v>63</v>
      </c>
      <c r="D53" s="59">
        <v>30000</v>
      </c>
      <c r="E53" s="59">
        <v>20000</v>
      </c>
      <c r="F53" s="24">
        <f aca="true" t="shared" si="2" ref="F53:F65">E53+D53</f>
        <v>50000</v>
      </c>
      <c r="J53" s="65"/>
      <c r="K53" s="65"/>
    </row>
    <row r="54" spans="1:11" ht="12.75">
      <c r="A54" s="57">
        <v>2</v>
      </c>
      <c r="B54" s="58">
        <v>67</v>
      </c>
      <c r="C54" s="40" t="s">
        <v>46</v>
      </c>
      <c r="D54" s="59">
        <v>30000</v>
      </c>
      <c r="E54" s="59">
        <v>-30000</v>
      </c>
      <c r="F54" s="24">
        <f t="shared" si="2"/>
        <v>0</v>
      </c>
      <c r="J54" s="65"/>
      <c r="K54" s="65"/>
    </row>
    <row r="55" spans="1:11" ht="12.75">
      <c r="A55" s="57">
        <v>3</v>
      </c>
      <c r="B55" s="58">
        <v>67</v>
      </c>
      <c r="C55" s="40" t="s">
        <v>47</v>
      </c>
      <c r="D55" s="59">
        <v>10000</v>
      </c>
      <c r="E55" s="59"/>
      <c r="F55" s="24">
        <f t="shared" si="2"/>
        <v>10000</v>
      </c>
      <c r="J55" s="65"/>
      <c r="K55" s="65"/>
    </row>
    <row r="56" spans="1:11" ht="12.75">
      <c r="A56" s="57">
        <v>4</v>
      </c>
      <c r="B56" s="58">
        <v>67</v>
      </c>
      <c r="C56" s="40" t="s">
        <v>48</v>
      </c>
      <c r="D56" s="59">
        <v>5000</v>
      </c>
      <c r="E56" s="59"/>
      <c r="F56" s="24">
        <f t="shared" si="2"/>
        <v>5000</v>
      </c>
      <c r="J56" s="65"/>
      <c r="K56" s="65"/>
    </row>
    <row r="57" spans="1:11" ht="12.75">
      <c r="A57" s="57">
        <v>5</v>
      </c>
      <c r="B57" s="58">
        <v>67</v>
      </c>
      <c r="C57" s="40" t="s">
        <v>64</v>
      </c>
      <c r="D57" s="59">
        <v>35000</v>
      </c>
      <c r="E57" s="59"/>
      <c r="F57" s="24">
        <f t="shared" si="2"/>
        <v>35000</v>
      </c>
      <c r="J57" s="65"/>
      <c r="K57" s="65"/>
    </row>
    <row r="58" spans="1:11" ht="12.75">
      <c r="A58" s="57">
        <v>6</v>
      </c>
      <c r="B58" s="58">
        <v>67</v>
      </c>
      <c r="C58" s="40" t="s">
        <v>49</v>
      </c>
      <c r="D58" s="59">
        <v>25000</v>
      </c>
      <c r="E58" s="59"/>
      <c r="F58" s="24">
        <f t="shared" si="2"/>
        <v>25000</v>
      </c>
      <c r="J58" s="65"/>
      <c r="K58" s="65"/>
    </row>
    <row r="59" spans="1:11" ht="12.75">
      <c r="A59" s="57">
        <v>7</v>
      </c>
      <c r="B59" s="58">
        <v>67</v>
      </c>
      <c r="C59" s="40" t="s">
        <v>50</v>
      </c>
      <c r="D59" s="59">
        <v>13000</v>
      </c>
      <c r="E59" s="59"/>
      <c r="F59" s="24">
        <f t="shared" si="2"/>
        <v>13000</v>
      </c>
      <c r="J59" s="65"/>
      <c r="K59" s="65"/>
    </row>
    <row r="60" spans="1:11" ht="25.5">
      <c r="A60" s="57">
        <v>8</v>
      </c>
      <c r="B60" s="58">
        <v>67</v>
      </c>
      <c r="C60" s="40" t="s">
        <v>51</v>
      </c>
      <c r="D60" s="59">
        <v>75000</v>
      </c>
      <c r="E60" s="59">
        <v>10000</v>
      </c>
      <c r="F60" s="24">
        <f t="shared" si="2"/>
        <v>85000</v>
      </c>
      <c r="J60" s="65"/>
      <c r="K60" s="65"/>
    </row>
    <row r="61" spans="1:11" ht="12.75">
      <c r="A61" s="57">
        <v>9</v>
      </c>
      <c r="B61" s="58">
        <v>67</v>
      </c>
      <c r="C61" s="40" t="s">
        <v>65</v>
      </c>
      <c r="D61" s="59">
        <v>40000</v>
      </c>
      <c r="E61" s="59"/>
      <c r="F61" s="24">
        <f t="shared" si="2"/>
        <v>40000</v>
      </c>
      <c r="J61" s="65"/>
      <c r="K61" s="65"/>
    </row>
    <row r="62" spans="1:11" ht="25.5">
      <c r="A62" s="57">
        <v>10</v>
      </c>
      <c r="B62" s="58">
        <v>67</v>
      </c>
      <c r="C62" s="40" t="s">
        <v>52</v>
      </c>
      <c r="D62" s="59">
        <v>15000</v>
      </c>
      <c r="E62" s="59">
        <v>-11000</v>
      </c>
      <c r="F62" s="24">
        <f t="shared" si="2"/>
        <v>4000</v>
      </c>
      <c r="J62" s="65"/>
      <c r="K62" s="65"/>
    </row>
    <row r="63" spans="1:11" ht="25.5">
      <c r="A63" s="57">
        <v>11</v>
      </c>
      <c r="B63" s="58">
        <v>67</v>
      </c>
      <c r="C63" s="40" t="s">
        <v>53</v>
      </c>
      <c r="D63" s="59">
        <v>50000</v>
      </c>
      <c r="E63" s="59"/>
      <c r="F63" s="24">
        <f t="shared" si="2"/>
        <v>50000</v>
      </c>
      <c r="J63" s="65"/>
      <c r="K63" s="65"/>
    </row>
    <row r="64" spans="1:11" ht="25.5">
      <c r="A64" s="57">
        <v>12</v>
      </c>
      <c r="B64" s="58">
        <v>67</v>
      </c>
      <c r="C64" s="40" t="s">
        <v>54</v>
      </c>
      <c r="D64" s="59">
        <v>40000</v>
      </c>
      <c r="E64" s="59"/>
      <c r="F64" s="24">
        <f t="shared" si="2"/>
        <v>40000</v>
      </c>
      <c r="J64" s="65"/>
      <c r="K64" s="65"/>
    </row>
    <row r="65" spans="1:11" ht="12.75">
      <c r="A65" s="57">
        <v>13</v>
      </c>
      <c r="B65" s="58">
        <v>67</v>
      </c>
      <c r="C65" s="40" t="s">
        <v>73</v>
      </c>
      <c r="D65" s="59"/>
      <c r="E65" s="59">
        <v>11000</v>
      </c>
      <c r="F65" s="24">
        <f t="shared" si="2"/>
        <v>11000</v>
      </c>
      <c r="J65" s="65"/>
      <c r="K65" s="65"/>
    </row>
    <row r="66" spans="1:229" s="60" customFormat="1" ht="12.75">
      <c r="A66" s="55"/>
      <c r="B66" s="52"/>
      <c r="C66" s="55" t="s">
        <v>55</v>
      </c>
      <c r="D66" s="56">
        <f>SUM(D67:D68)</f>
        <v>20000</v>
      </c>
      <c r="E66" s="56">
        <f>SUM(E67:E68)</f>
        <v>0</v>
      </c>
      <c r="F66" s="56">
        <f>SUM(F67:F68)</f>
        <v>20000</v>
      </c>
      <c r="G66" s="5"/>
      <c r="H66" s="5"/>
      <c r="I66" s="5"/>
      <c r="J66" s="65"/>
      <c r="K66" s="6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</row>
    <row r="67" spans="1:229" s="60" customFormat="1" ht="12.75">
      <c r="A67" s="61">
        <v>1</v>
      </c>
      <c r="B67" s="62">
        <v>67</v>
      </c>
      <c r="C67" s="40" t="s">
        <v>56</v>
      </c>
      <c r="D67" s="63">
        <v>10000</v>
      </c>
      <c r="E67" s="63"/>
      <c r="F67" s="24">
        <f>E67+D67</f>
        <v>10000</v>
      </c>
      <c r="G67" s="5"/>
      <c r="H67" s="5"/>
      <c r="I67" s="5"/>
      <c r="J67" s="65"/>
      <c r="K67" s="6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</row>
    <row r="68" spans="1:229" s="60" customFormat="1" ht="12.75">
      <c r="A68" s="61">
        <v>2</v>
      </c>
      <c r="B68" s="62">
        <v>67</v>
      </c>
      <c r="C68" s="40" t="s">
        <v>57</v>
      </c>
      <c r="D68" s="63">
        <v>10000</v>
      </c>
      <c r="E68" s="63"/>
      <c r="F68" s="24">
        <f>E68+D68</f>
        <v>10000</v>
      </c>
      <c r="G68" s="5"/>
      <c r="H68" s="5"/>
      <c r="I68" s="5"/>
      <c r="J68" s="65"/>
      <c r="K68" s="6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</row>
    <row r="69" spans="1:229" s="60" customFormat="1" ht="12.75">
      <c r="A69" s="55"/>
      <c r="B69" s="52"/>
      <c r="C69" s="55" t="s">
        <v>58</v>
      </c>
      <c r="D69" s="56">
        <f>SUM(D70:D71)</f>
        <v>1795000</v>
      </c>
      <c r="E69" s="56">
        <f>SUM(E70:E71)</f>
        <v>-1500000</v>
      </c>
      <c r="F69" s="56">
        <f>SUM(F70:F71)</f>
        <v>295000</v>
      </c>
      <c r="G69" s="5"/>
      <c r="H69" s="5"/>
      <c r="I69" s="5"/>
      <c r="J69" s="65"/>
      <c r="K69" s="6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</row>
    <row r="70" spans="1:229" s="60" customFormat="1" ht="12.75">
      <c r="A70" s="61">
        <v>1</v>
      </c>
      <c r="B70" s="62">
        <v>67</v>
      </c>
      <c r="C70" s="40" t="s">
        <v>59</v>
      </c>
      <c r="D70" s="41">
        <v>40000</v>
      </c>
      <c r="E70" s="41"/>
      <c r="F70" s="24">
        <f>E70+D70</f>
        <v>40000</v>
      </c>
      <c r="G70" s="5"/>
      <c r="H70" s="5"/>
      <c r="I70" s="5"/>
      <c r="J70" s="65"/>
      <c r="K70" s="6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</row>
    <row r="71" spans="1:6" ht="12.75">
      <c r="A71" s="67">
        <v>2</v>
      </c>
      <c r="B71" s="62">
        <v>67</v>
      </c>
      <c r="C71" s="66" t="s">
        <v>67</v>
      </c>
      <c r="D71" s="68">
        <v>1755000</v>
      </c>
      <c r="E71" s="68">
        <v>-1500000</v>
      </c>
      <c r="F71" s="24">
        <f>E71+D71</f>
        <v>255000</v>
      </c>
    </row>
  </sheetData>
  <sheetProtection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4724409448818898" right="0.2362204724409449" top="1.4566929133858268" bottom="0.35433070866141736" header="0.2362204724409449" footer="0.15748031496062992"/>
  <pageSetup firstPageNumber="1" useFirstPageNumber="1" horizontalDpi="600" verticalDpi="600" orientation="portrait" paperSize="9" scale="89" r:id="rId1"/>
  <headerFooter alignWithMargins="0">
    <oddHeader>&amp;LROMÂNIA
JUDEȚUL MUREȘ
CONSILIUL JUDEȚEAN&amp;C&amp;"Arial,Aldin" 
Programul de  Reparaţii pe  anul 2020
&amp;RAnexa nr.8/e la HCJM nr.______/2020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2020-07-22T07:38:37Z</cp:lastPrinted>
  <dcterms:created xsi:type="dcterms:W3CDTF">2020-02-14T07:53:13Z</dcterms:created>
  <dcterms:modified xsi:type="dcterms:W3CDTF">2020-07-27T07:54:49Z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