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4620" windowWidth="20184" windowHeight="4668" activeTab="0"/>
  </bookViews>
  <sheets>
    <sheet name="Buget consolidat" sheetId="1" r:id="rId1"/>
    <sheet name="sursa 02" sheetId="2" r:id="rId2"/>
    <sheet name="sursa 10" sheetId="3" r:id="rId3"/>
    <sheet name="calculatii consolidat" sheetId="4" state="hidden" r:id="rId4"/>
  </sheets>
  <definedNames>
    <definedName name="_xlnm._FilterDatabase" localSheetId="0" hidden="1">'Buget consolidat'!$D$7:$F$638</definedName>
    <definedName name="_xlnm.Print_Titles" localSheetId="0">'Buget consolidat'!$7:$7</definedName>
  </definedNames>
  <calcPr fullCalcOnLoad="1"/>
</workbook>
</file>

<file path=xl/sharedStrings.xml><?xml version="1.0" encoding="utf-8"?>
<sst xmlns="http://schemas.openxmlformats.org/spreadsheetml/2006/main" count="2806" uniqueCount="411">
  <si>
    <t>BUGETUL INSTITUTIILOR PUBLICE SI ACTIVITATILOR FINANTATE INTEGRAL SAU PARTIAL DIN VENITURI PROPRII JUDETUL MURES</t>
  </si>
  <si>
    <t>D E N U M I R E A     I N D I C A T O R I L O R</t>
  </si>
  <si>
    <t>Cod indicator</t>
  </si>
  <si>
    <t>TOTAL VENITURI (cod 00.02+00.15+00.16+0.17+45.10+46.10+48.10)</t>
  </si>
  <si>
    <t>000110</t>
  </si>
  <si>
    <t>I. VENITURI CURENTE ( cod 00.03+00.12)</t>
  </si>
  <si>
    <t>0002</t>
  </si>
  <si>
    <t>C. VENITURI NEFISCALE ( cod 00.13+00.14)</t>
  </si>
  <si>
    <t>0012</t>
  </si>
  <si>
    <t>C1. VENITURI DIN PROPRIETATE (cod 30.10+31.10)</t>
  </si>
  <si>
    <t>0013</t>
  </si>
  <si>
    <t>Venituri din proprietate (cod 30.10.05+30.10.08+30.10.09+30.10.50)</t>
  </si>
  <si>
    <t>3010</t>
  </si>
  <si>
    <t>Venituri din concesiuni si inchirieri (cod 30.10.05.30)</t>
  </si>
  <si>
    <t>301005</t>
  </si>
  <si>
    <t>Alte venituri din concesiuni si inchirieri de catre institutiile publice</t>
  </si>
  <si>
    <t>30100530</t>
  </si>
  <si>
    <t>C2. VANZARI DE BUNURI SI SERVICII (cod 33.10+34.10+35.10+36.10+37.10)</t>
  </si>
  <si>
    <t>0014</t>
  </si>
  <si>
    <t>Venituri din prestari de servicii si alte activitati (cod 33.10.05+33.10.08+33.10.09+33.10.13+33.10.14+33.10.16+33.10.17+33.10.19+33.10.20+33.10.21+33.10.30 la 33.10.32+33.10.50)</t>
  </si>
  <si>
    <t>3310</t>
  </si>
  <si>
    <t>Venituri din prestari de servicii</t>
  </si>
  <si>
    <t>331008</t>
  </si>
  <si>
    <t>Venituri din cercetare</t>
  </si>
  <si>
    <t>331020</t>
  </si>
  <si>
    <t>Venituri din contractele incheiate cu casele de asigurari sociale de sanatate</t>
  </si>
  <si>
    <t>331021</t>
  </si>
  <si>
    <t>Venituri din contractele incheiate cu directiile de sanatate publica din sume alocate de la bugetul de stat</t>
  </si>
  <si>
    <t>331030</t>
  </si>
  <si>
    <t>Alte venituri din prestari de servicii si alte activitati</t>
  </si>
  <si>
    <t>331050</t>
  </si>
  <si>
    <t>Transferuri voluntare, altele decat subventiile (cod 37.10.01 + 37.10.03 + 37.10.04 + 37.10.50)</t>
  </si>
  <si>
    <t>3710</t>
  </si>
  <si>
    <t>Donatii si sponsorizari</t>
  </si>
  <si>
    <t>371001</t>
  </si>
  <si>
    <t>Varsaminte din sectiunea de functionare pentru finantarea sectiunii de dezvoltare a bugetului local(cu semnul minus)</t>
  </si>
  <si>
    <t>371003</t>
  </si>
  <si>
    <t>Varsaminte din sectiunea de functionare</t>
  </si>
  <si>
    <t>371004</t>
  </si>
  <si>
    <t>Alte transferuri voluntare</t>
  </si>
  <si>
    <t>371050</t>
  </si>
  <si>
    <t>II. VENITURI DIN CAPITAL (cod 39.10)</t>
  </si>
  <si>
    <t>0015</t>
  </si>
  <si>
    <t>Venituri din valorificarea unor bunuri (cod 39.10.01+39.10.50)</t>
  </si>
  <si>
    <t>3910</t>
  </si>
  <si>
    <t>Venituri din valorificarea unor bunuri ale institutiilor publice</t>
  </si>
  <si>
    <t>391001</t>
  </si>
  <si>
    <t>IV. SUBVENTII (cod 00.18)</t>
  </si>
  <si>
    <t>0017</t>
  </si>
  <si>
    <t>SUBVENTII DE LA ALTE NIVELE ALE ADMINISTRATIEI PUBLICE (cod 42.10+43.10)</t>
  </si>
  <si>
    <t>0018</t>
  </si>
  <si>
    <t>Subventii de la bugetul de stat (cod 42.10.11+42.10.39+42.10.43+42.10.62+42.10.70)</t>
  </si>
  <si>
    <t>4210</t>
  </si>
  <si>
    <t>Subventii de la bugetul de stat catre institutii publice finantate partial sau integral din venituri proprii pentru proiecte finantate din FEN postaderare</t>
  </si>
  <si>
    <t>421039</t>
  </si>
  <si>
    <t>SUBVENTII DE LA ALTE ADMINISTRATII (cod 43.10.09+43.10.10+43.10.14+43.10.15+43.10.16+43.10.17+43.10.19+43.10.31+43.10.33)</t>
  </si>
  <si>
    <t>4310</t>
  </si>
  <si>
    <t>Subventii pentru institutii publice</t>
  </si>
  <si>
    <t>431009</t>
  </si>
  <si>
    <t>Subventii din bugetele locale pentru finantarea cheltuielilor curente din domeniul sanatatii</t>
  </si>
  <si>
    <t>431010</t>
  </si>
  <si>
    <t>Subventii din bugetele locale pentru finantarea cheltuielilor de capital din domeniul sanatatii</t>
  </si>
  <si>
    <t>431014</t>
  </si>
  <si>
    <t>Sume din bugetul de stat catre bugetele locale pentru finantarea investitiilor în sanatate (cod 43.10.16.01+43.10.16.02+43.10.16.03)</t>
  </si>
  <si>
    <t>431016</t>
  </si>
  <si>
    <t>Sume din bugetul de stat catre bugetele locale pentru finantarea reparatiilor capitale în sanatate</t>
  </si>
  <si>
    <t>43101602</t>
  </si>
  <si>
    <t>Sume din bugetul de stat catre bugetele locale pentru finantarea altor investitii în sanatate</t>
  </si>
  <si>
    <t>43101603</t>
  </si>
  <si>
    <t>Subventii pentru institutiile publice destinate sectiunii de dezvoltare</t>
  </si>
  <si>
    <t>431019</t>
  </si>
  <si>
    <t>Subventii din bugetul Fondului national unic de asigurari sociale de sanatate pentru acoperirea cresterilor salariale</t>
  </si>
  <si>
    <t>431033</t>
  </si>
  <si>
    <t>Alte sume primite de la UE ( cod 46.10.04)</t>
  </si>
  <si>
    <t>4610</t>
  </si>
  <si>
    <t>Alte sume primite din fonduri de la Uniunea Europeana pentru programele operationale finantate din cadrul financiar 2014-2020</t>
  </si>
  <si>
    <t>461004</t>
  </si>
  <si>
    <t>TOTAL CHELTUIELI - SECTIUNEA DE FUNCTIONARE + SECTIUNEA DE DEZVOLTARE ( cod 50.10+59.10+63.10+70.10+74.10+79.10)</t>
  </si>
  <si>
    <t>4910</t>
  </si>
  <si>
    <t>TITLUL I CHELTUIELI DE PERSONAL (cod 10.01+10.02+10.03)</t>
  </si>
  <si>
    <t>10</t>
  </si>
  <si>
    <t>TITLUL II BUNURI SI SERVICII (cod 20.01 la 20.06+20.09 la 20.16+20.18 la 20.25+20.27+20.30)</t>
  </si>
  <si>
    <t>20</t>
  </si>
  <si>
    <t>TITLUL X ALTE CHELTUIELI (cod 59.01 + 59.02 + 59.08 +59.11 +59.12 +59.15 +59.17 +59.20+59.22 +59.25 +59.30+59.35+59.40+59.41)</t>
  </si>
  <si>
    <t>59</t>
  </si>
  <si>
    <t>Burse</t>
  </si>
  <si>
    <t>5901</t>
  </si>
  <si>
    <t>Sume aferente persoanelor cu handicap neîncadrate</t>
  </si>
  <si>
    <t>5940</t>
  </si>
  <si>
    <t>SECTIUNEA DE DEZVOLTARE (cod 51+55+56+58+70+79+85)</t>
  </si>
  <si>
    <t>D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</si>
  <si>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</si>
  <si>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</si>
  <si>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</si>
  <si>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</si>
  <si>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</si>
  <si>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580101</t>
  </si>
  <si>
    <t>Finantarea externa nerambursabila</t>
  </si>
  <si>
    <t>580102</t>
  </si>
  <si>
    <t>CHELTUIELI DE CAPITAL (cod 71+72+75)</t>
  </si>
  <si>
    <t>70</t>
  </si>
  <si>
    <t>TITLUL XII ACTIVE NEFINANCIARE (cod 71.01 + 71.03)</t>
  </si>
  <si>
    <t>71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</si>
  <si>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</si>
  <si>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</si>
  <si>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</si>
  <si>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</si>
  <si>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</si>
  <si>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</si>
  <si>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Mobilier, aparatura birotica si alte active corporale</t>
  </si>
  <si>
    <t>710103</t>
  </si>
  <si>
    <t>Alte active fixe</t>
  </si>
  <si>
    <t>710130</t>
  </si>
  <si>
    <t>Reparatii capitale aferente activelor fixe</t>
  </si>
  <si>
    <t>7103</t>
  </si>
  <si>
    <t>Partea I-a SERVICII PUBLICE GENERALE (cod 51.10+ 54.10+55.10)</t>
  </si>
  <si>
    <t>5010</t>
  </si>
  <si>
    <t>Alte servicii publice generale (cod 54.10.10+54.10.50)</t>
  </si>
  <si>
    <t>5410</t>
  </si>
  <si>
    <t>Partea a III-a CHELTUIELI SOCIAL-CULTURALE ( COD 65.10+66.10+67.10+68.10)</t>
  </si>
  <si>
    <t>6310</t>
  </si>
  <si>
    <t>Sanatate ( cod 66.10.06+66.10.08+66.10.50)</t>
  </si>
  <si>
    <t>6610</t>
  </si>
  <si>
    <t>Cultura, recreere si religie ( 67.10.03+67.10.05+67.10.50)</t>
  </si>
  <si>
    <t>6710</t>
  </si>
  <si>
    <t>VENITURILE SECTIUNII DE FUNCTIONARE (cod 00.02+00.16+00.17)</t>
  </si>
  <si>
    <t>Venituri din prestari de servicii si alte activitati (cod 33.10.05 + 33.10.08 +33.10.09+ 33.10.13 + 33.10.14 + 33.10.16 + 33.10.17 + 33.10.19 + 33.10.20+33.10.21+33.10.30 la 33.10.32 + 33.10.50)</t>
  </si>
  <si>
    <t>Transferuri voluntare, altele decât subventiile (cod 37.10.01+37.10.03+37.10.50)</t>
  </si>
  <si>
    <t>Varsaminte din sectiunea de functionare pentru finantarea sectiunii de dezvoltare a bugetului local (cu semnul minus)</t>
  </si>
  <si>
    <t>SUBVENTII DE LA ALTE ADMINISTRATII (cod 43.10.09+43.10.10+43.10.15+43.10.33)</t>
  </si>
  <si>
    <t>TOTAL CHELTUIELI - SECTIUNEA DE FUNCTIONARE (cod 50.10+59.10+63.10+70.10+74.10+79.10)</t>
  </si>
  <si>
    <t>Partea I-a SERVICII PUBLICE GENERALE (cod 54.10+55.10)</t>
  </si>
  <si>
    <t>VENITURILE SECTIUNII DE DEZVOLTARE (cod 00.02+ 00.15+ 00.16+00.17+45.10+46.10+48.10) - TOTAL</t>
  </si>
  <si>
    <t>I. VENITURI CURENTE ( cod 00.12)</t>
  </si>
  <si>
    <t>C. VENITURI NEFISCALE ( cod 00.14)</t>
  </si>
  <si>
    <t>C2. VANZARI DE BUNURI SI SERVICII (cod 36.10+37.10)</t>
  </si>
  <si>
    <t>Transferuri voluntare, altele decat subventiile (cod 37.10.04)</t>
  </si>
  <si>
    <t>Subventii de la bugetul de stat (cod 42.10.39+42.10.62+42.10.70)</t>
  </si>
  <si>
    <t>SUBVENTII DE LA ALTE ADMINISTRATII (cod 43.10.14+43.10.16+43.10.17+43.10.19+43.10.31)</t>
  </si>
  <si>
    <t>TOTAL CHELTUIELI - SECTIUNEA DE DEZVOLTARE (cod 50.10+59.10+63.10+70.10+74.10+79.10)</t>
  </si>
  <si>
    <t>Partea I-a SERVICII PUBLICE GENERALE (cod 54.10)</t>
  </si>
  <si>
    <t>TOTAL VENITURI (cod00.02+00.15+00.16+00.17+45.02+46.02+47.02+48.02)</t>
  </si>
  <si>
    <t>000102</t>
  </si>
  <si>
    <t>VENITURI PROPRII (00.02-11.02-37.02+00.15+00.16)</t>
  </si>
  <si>
    <t>4990</t>
  </si>
  <si>
    <t>I. VENITURI CURENTE (cod 00.03+00.12)</t>
  </si>
  <si>
    <t>A. VENITURI FISCALE (cod 00.04+00.09+00.10+00.11)</t>
  </si>
  <si>
    <t>0003</t>
  </si>
  <si>
    <t>A1. IMPOZIT PE VENIT, PROFIT SI CASTIGURI DIN CAPITAL (cod 00.05+00.06+00.07)</t>
  </si>
  <si>
    <t>0004</t>
  </si>
  <si>
    <t>A1.2. IMPOZIT PE VENIT, PROFIT, SI CASTIGURI DIN CAPITAL DE LA PERSOANE FIZICE (cod 03.02+04.02)</t>
  </si>
  <si>
    <t>0006</t>
  </si>
  <si>
    <t>Cote si sume defalcate din impozitul pe venit (cod 04.02.01+04.02.04)</t>
  </si>
  <si>
    <t>0402</t>
  </si>
  <si>
    <t>Cote defalcate din impozitul pe venit</t>
  </si>
  <si>
    <t>040201</t>
  </si>
  <si>
    <t>Sume alocate din cotele defalcate din impozitul pe venit pentru echilibrarea bugetelor locale</t>
  </si>
  <si>
    <t>040204</t>
  </si>
  <si>
    <t>A4. IMPOZITE SI TAXE PE BUNURI SI SERVICII (cod 11.02+12.02+15.02+16.02)</t>
  </si>
  <si>
    <t>0010</t>
  </si>
  <si>
    <t>Sume defalcate din TVA (cod 11.02.01+11.02.02+11.02.05+11.02.06+11.02.09)</t>
  </si>
  <si>
    <t>1102</t>
  </si>
  <si>
    <t>Sume defalcate din taxa pe valoarea adaugata pentru finantarea cheltuielilor descentralizate la nivelul judetelor</t>
  </si>
  <si>
    <t>110201</t>
  </si>
  <si>
    <t>Sume defalcate din taxa pe valoarea adaugata pentru drumuri</t>
  </si>
  <si>
    <t>110205</t>
  </si>
  <si>
    <t>Sume defalcate din taxa pe valoarea adaugata pentru echilibrarea bugetelor locale</t>
  </si>
  <si>
    <t>110206</t>
  </si>
  <si>
    <t>Taxe pe utilizarea bunurilor, autorizarea utilizarii bunurilor sau pe desfasurarea de activitati (cod 16.02.02+16.02.03+16.02.50)</t>
  </si>
  <si>
    <t>1602</t>
  </si>
  <si>
    <t>Taxe si tarife pentru eliberarea de licente si autorizatii de functionare</t>
  </si>
  <si>
    <t>160203</t>
  </si>
  <si>
    <t>Alte taxe pe utilizarea bunurilor, autorizarea utilizarii bunurilor sau pe desfasurare de activitati</t>
  </si>
  <si>
    <t>160250</t>
  </si>
  <si>
    <t>C. VENITURI NEFISCALE (cod 00.13+00.14)</t>
  </si>
  <si>
    <t>C1. VENITURI DIN PROPRIETATE (cod 30.02+31.02)</t>
  </si>
  <si>
    <t>Venituri din proprietate (cod 30.02.01+30.02.05+30.02.08+30.02.50)</t>
  </si>
  <si>
    <t>3002</t>
  </si>
  <si>
    <t>Venituri din concesiuni si inchirieri (cod 30.02.05.30)</t>
  </si>
  <si>
    <t>300205</t>
  </si>
  <si>
    <t>30020530</t>
  </si>
  <si>
    <t>C2. VANZARI DE BUNURI SI SERVICII (cod 33.02+34.02+35.02+36.02+37.02)</t>
  </si>
  <si>
    <t>Venituri din prestari de servicii si alte activitati (cod33.02.08+33.02.10+33.02.12+33.02.24+33.02.26+33.02.27+33.02.28+33.02.33+33.02.50)</t>
  </si>
  <si>
    <t>3302</t>
  </si>
  <si>
    <t>Contribu?ia de între?inere a persoanelor asistate</t>
  </si>
  <si>
    <t>330213</t>
  </si>
  <si>
    <t>Amenzi, penalitati si confiscari (cod 35.02.01 la 35.02.03+35.02.50)</t>
  </si>
  <si>
    <t>3502</t>
  </si>
  <si>
    <t>Venituri din amenzi si alte sanctiuni aplicate potrivit dispozitiilor legale (cod 35.02.01.02)</t>
  </si>
  <si>
    <t>350201</t>
  </si>
  <si>
    <t>Venituri din amenzi si alte sanctiuni aplicate de catre alte institutii de specialitate</t>
  </si>
  <si>
    <t>35020102</t>
  </si>
  <si>
    <t>Diverse venituri (cod36.02.01+36.02.05+36.02.06+36.02.07+36.02.11+36.02.14+36.02.22+36.02.23+36.02.31+36.02.32+36.02.47+36.02.50)</t>
  </si>
  <si>
    <t>3602</t>
  </si>
  <si>
    <t>Alte venituri</t>
  </si>
  <si>
    <t>360250</t>
  </si>
  <si>
    <t>SUBVENTII DE LA ALTE NIVELE ALE ADMINISTRATIEI PUBLICE (cod 42.02+43.02)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</si>
  <si>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</si>
  <si>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4202</t>
  </si>
  <si>
    <t>Finantarea drepturilor acordate persoanelor cu handicap</t>
  </si>
  <si>
    <t>420221</t>
  </si>
  <si>
    <t>Finantarea Programului National de Dezvoltare Locala</t>
  </si>
  <si>
    <t>420265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</si>
  <si>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</si>
  <si>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</si>
  <si>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Subventii pentru realizarea activitati de colectare, transport, depozitare si neutralizare a deseurilor de origine animala</t>
  </si>
  <si>
    <t>420273</t>
  </si>
  <si>
    <t>Alte sume primite de la UE ( cod 46.02.03)</t>
  </si>
  <si>
    <t>4602</t>
  </si>
  <si>
    <t>Alte sume primate din fonduri de la UE pentru programele operationale finantate din cadrul financiar 2014-2020</t>
  </si>
  <si>
    <t>460204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</si>
  <si>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</si>
  <si>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</si>
  <si>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</si>
  <si>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</si>
  <si>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Sume primite în contul platilor efectuate în anul curent</t>
  </si>
  <si>
    <t>48020101</t>
  </si>
  <si>
    <t>Fondul Social European (FSE) (cod 48.02.02.01+48.02.02.02+48.02.02.03)</t>
  </si>
  <si>
    <t>480202</t>
  </si>
  <si>
    <t>48020201</t>
  </si>
  <si>
    <t>TOTAL CHELTUIELI (cod 50.02 + 59.02 + 63.02 + 70.02 + 74.02 + 79.02)</t>
  </si>
  <si>
    <t>4902</t>
  </si>
  <si>
    <t>SECTIUNEA DE FUNCTIONARE (cod 01+79+85)</t>
  </si>
  <si>
    <t>F</t>
  </si>
  <si>
    <t>TITLUL III DOBANZI (cod 30.01 la 30.03)</t>
  </si>
  <si>
    <t>30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</si>
  <si>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</si>
  <si>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</si>
  <si>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</si>
  <si>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</si>
  <si>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</si>
  <si>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</si>
  <si>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</si>
  <si>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TITLUL VI TRANSFERURI INTRE UNITATI ALE ADMINISTRATIEI PUBLICE (cod 51.01)</t>
  </si>
  <si>
    <t>51F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</si>
  <si>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</si>
  <si>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</si>
  <si>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</si>
  <si>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</si>
  <si>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</si>
  <si>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</si>
  <si>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</si>
  <si>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</si>
  <si>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TITLUL VII ALTE TRANSFERURI (cod 55.01+ 55.02)</t>
  </si>
  <si>
    <t>55F</t>
  </si>
  <si>
    <t>A. Transferuri interne (cod 55.01.18+ 55.01.63+55.01.65)</t>
  </si>
  <si>
    <t>5501F</t>
  </si>
  <si>
    <t>Alte transferuri curente interne</t>
  </si>
  <si>
    <t>550118</t>
  </si>
  <si>
    <t>TITLUL IX ASISTENTA SOCIALA (cod 57.02)</t>
  </si>
  <si>
    <t>57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</si>
  <si>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</si>
  <si>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</si>
  <si>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</si>
  <si>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</si>
  <si>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</si>
  <si>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</si>
  <si>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</si>
  <si>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</si>
  <si>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Sustinerea cultelor</t>
  </si>
  <si>
    <t>5912</t>
  </si>
  <si>
    <t>Contributii la salarizarea personalului neclerical</t>
  </si>
  <si>
    <t>5915</t>
  </si>
  <si>
    <t>OPERATIUNI FINANCIARE (cod 80+81)</t>
  </si>
  <si>
    <t>79F</t>
  </si>
  <si>
    <t>TITLUL XVI RAMBURSARI DE CREDITE (cod 81.01+81.02+81.05)</t>
  </si>
  <si>
    <t>81F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</si>
  <si>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</si>
  <si>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</si>
  <si>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</si>
  <si>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</si>
  <si>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</si>
  <si>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</si>
  <si>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</si>
  <si>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</si>
  <si>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SECTIUNEA DE DEZVOLTARE (cod 51+55+56+70+79+84+85)</t>
  </si>
  <si>
    <t>TITLUL VI TRANSFERURI INTRE UNITATI ALE ADMINISTRATIEI PUBLICE (cod 51.02)</t>
  </si>
  <si>
    <t>51D</t>
  </si>
  <si>
    <t>Transferuri de capital (cod 51.02.12+51.02.28+51.02.29)</t>
  </si>
  <si>
    <t>5102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</si>
  <si>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</si>
  <si>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</si>
  <si>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</si>
  <si>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</si>
  <si>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TITLUL VII ALTE TRANSFERURI (cod 55.01)</t>
  </si>
  <si>
    <t>55D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</si>
  <si>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</si>
  <si>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</si>
  <si>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</si>
  <si>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</si>
  <si>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</si>
  <si>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</si>
  <si>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Titlul VIII Proiecte cu finantare din Fonduri externe nerambursabile (FEN) postaderare (cod 56.01 la 56.05+cod 56.07+56.08+56.11+56.15 la 56.18 +56.25+56.27+56.28+56.40)</t>
  </si>
  <si>
    <t>56</t>
  </si>
  <si>
    <t>Programe din Fondul European de Dezvoltare Regionala (FEDR ) (cod 56.01.03)</t>
  </si>
  <si>
    <t>5601</t>
  </si>
  <si>
    <t>Cheltuieli neeligibile</t>
  </si>
  <si>
    <t>560103</t>
  </si>
  <si>
    <t>580103</t>
  </si>
  <si>
    <t>Programe din Fondul Social European (FSE) (58.02.01 la 58.02.03)</t>
  </si>
  <si>
    <t>5802</t>
  </si>
  <si>
    <t>580201</t>
  </si>
  <si>
    <t>580202</t>
  </si>
  <si>
    <t>Partea I-a SERVICII PUBLICE GENERALE (cod 51.02+54.02+55.02+56.02)</t>
  </si>
  <si>
    <t>5002</t>
  </si>
  <si>
    <t>Autoritati publice si actiuni externe (cod 51.02.01)</t>
  </si>
  <si>
    <t>Alte servicii publice generale (cod 54.02.05 la 54.02.07+54.02.10+54.02.50)</t>
  </si>
  <si>
    <t>5402</t>
  </si>
  <si>
    <t>Tranzactii privind datoria publica si împrumuturi</t>
  </si>
  <si>
    <t>5502</t>
  </si>
  <si>
    <t>Partea a II-a APARARE, ORDINE PUBLICA SI SIGURANTA NATIONALA (cod 60.02+61.02)</t>
  </si>
  <si>
    <t>5902</t>
  </si>
  <si>
    <t>Aparare (cod 60.02.02)</t>
  </si>
  <si>
    <t>6002</t>
  </si>
  <si>
    <t>Partea a III-a CHELTUIELI SOCIAL-CULTURALE (cod65.02+66.02+67.02+68.02)</t>
  </si>
  <si>
    <t>6302</t>
  </si>
  <si>
    <t>Invatamant (cod 65.02.03 la 65.02.05+65.02.07+65.02.11+65.02.12+65.02.50)</t>
  </si>
  <si>
    <t>6502</t>
  </si>
  <si>
    <t>Sanatate (cod 66.02.06+66.02.08+66.02.50)</t>
  </si>
  <si>
    <t>6602</t>
  </si>
  <si>
    <t>Cultura, recreere si religie (cod 67.02.03+67.02.05+67.02.06+67.02.50)</t>
  </si>
  <si>
    <t>6702</t>
  </si>
  <si>
    <t>Asigurari si asistenta sociala (cod68.02.04+68.02.05+68.02.06+68.02.10+68.02.11+68.02.12+ 68.02.15+68.02.50)</t>
  </si>
  <si>
    <t>6802</t>
  </si>
  <si>
    <t>Partea a IV-a SERVICII SI DEZVOLTARE PUBLICA, LOCUINTE, MEDIU SI APE (cod 70.02+74.02)</t>
  </si>
  <si>
    <t>6902</t>
  </si>
  <si>
    <t>Locuinte, servicii si dezvoltare publica (cod 70.02.03+70.02.05 la 70.02.07+70.02.50)</t>
  </si>
  <si>
    <t>7002</t>
  </si>
  <si>
    <t>Protectia mediului (cod 74.02.03+74.02.05+74.02.06+74.02.50)</t>
  </si>
  <si>
    <t>7402</t>
  </si>
  <si>
    <t>Partea a V-a ACTIUNI ECONOMICE (cod 80.02+81.02+83.02+84.02+87.02)</t>
  </si>
  <si>
    <t>7902</t>
  </si>
  <si>
    <t>Agricultura, silvicultura, piscicultura si vanatoare (cod 83.02.03+83.02.50)</t>
  </si>
  <si>
    <t>8302</t>
  </si>
  <si>
    <t>Transporturi (cod 84.02.03+84.02.04+84.02.06+84.02.50)</t>
  </si>
  <si>
    <t>8402</t>
  </si>
  <si>
    <t>Alte actiuni economice (cod 87.02.01+87.02.03 la 87.02.05+87.02.50)</t>
  </si>
  <si>
    <t>8702</t>
  </si>
  <si>
    <t>VENITURILE SECTIUNII DE FUNCTIONARE (cod 00.02+00.16+00.17) - TOTAL</t>
  </si>
  <si>
    <t>VENITURI PROPRII (00.02-11.02-37.02+00.16)</t>
  </si>
  <si>
    <t>Venituri din prestari de servicii si alte activitati (cod 33.02.08 + 33.02.10 + 33.02.12 + 33.02.24 +33.02.26+33.02.27+33.02.28+33.02.33+33.02.50)</t>
  </si>
  <si>
    <t>Contributia de întretinere a persoanelor asistate</t>
  </si>
  <si>
    <t>Diverse venituri (cod 36.02.01+36.02.05+36.02.06+36.02.11+36.02.14+36.02.32+36.02.50)</t>
  </si>
  <si>
    <t>Subventii de la bugetul de stat (cod 42.02.21+42.02.28+42.02.32 la 42.02.36 +42.02.41 + 42.02.42+42.02.44 +42.02.45+42.02.51+42.02.54+42.02.66+420273)</t>
  </si>
  <si>
    <t>Subventii pentru realizarea activitatii de colectare, transport, depozitare si neutralizare a deseurilor de origine animala</t>
  </si>
  <si>
    <t>CHELTUIELILE SECTIUNII DE FUNCTIONARE (cod 50.02 + 59.02 + 63.02 + 70.02 + 74.02 + 79.02)</t>
  </si>
  <si>
    <t>Asigurari si asistenta sociala (cod68.02.04+68.02.05+68.02.06+68.02.10+68.02.11+68.02.12+ 68.02.15+ 68.02.50)</t>
  </si>
  <si>
    <t>VENITURILE SECTIUNII DE DEZVOLTARE (00.02+00.15+00.17+45.02+46.02+48.02) - TOTAL</t>
  </si>
  <si>
    <t>Subventii de la bugetul de stat (cod 42.02.01+42.02.05+42.02.10+42.02.12 la 42.02.18+42.02.20+42.02.29+42.02.40+42.02.51+42.02.52+42.02.55+42.02.62+42.02.65+42.02.67+42.02.69+42.02.77)</t>
  </si>
  <si>
    <t>CHELTUIELILE SECTIUNII DE DEZVOLTARE (cod 50.02 + 59.02 + 63.02 + 70.02 +74.02+ 79.02)</t>
  </si>
  <si>
    <t>Partea I-a SERVICII PUBLICE GENERALE (cod 51.02+54.02)</t>
  </si>
  <si>
    <t>Partea a III-a CHELTUIELI SOCIAL-CULTURALE (cod 65.02+66.02+67.02+68.02)</t>
  </si>
  <si>
    <t>Invatamant (cod 65.02.03 la 65.02.05+65.02.07+65.02.11+65.02.50)</t>
  </si>
  <si>
    <t>Transporturi (cod 84.02.03+84.02.06+84.02.50)</t>
  </si>
  <si>
    <t xml:space="preserve">BUGETUL LOCAL DETALIAT LA VENITURI PE CAPITOLE SI SUBCAPITOLE SI LA CHELTUIELI PE CAPITOLE, TITLURI, ARTICOLE DE CHELTUIELI, SUBCAPITOLE SI PARAGRAFE </t>
  </si>
  <si>
    <t>BUGETUL  GENERAL CONSOLIDAT AL JUDEȚULUI MUREȘ</t>
  </si>
  <si>
    <t>Total cheltuieli consolidabile</t>
  </si>
  <si>
    <t>Secțiunea de funcționare</t>
  </si>
  <si>
    <t>Secțiunea de dezvoltare</t>
  </si>
  <si>
    <t>Deficitul Secțiunii de dezvoltare</t>
  </si>
  <si>
    <t>SD</t>
  </si>
  <si>
    <t>Deficitul Secțiunii de funcționare</t>
  </si>
  <si>
    <t>SF</t>
  </si>
  <si>
    <t>Deficitul total</t>
  </si>
  <si>
    <t>Total</t>
  </si>
  <si>
    <t>Subventii de la bugetul de stat catre bugetele locale pentru finantarea investitiilor in sanatate (cod 42.02.16.01+42.02.16.02+42.02.16.03)</t>
  </si>
  <si>
    <t>Subventii de la bugetul de stat catre bugetele locale pentru finantarea altor investitii în sanatate</t>
  </si>
  <si>
    <t>420216</t>
  </si>
  <si>
    <t>42021603</t>
  </si>
  <si>
    <t>Influenta</t>
  </si>
  <si>
    <t>Buget rectificat 2019</t>
  </si>
  <si>
    <t>ROMÂNIA</t>
  </si>
  <si>
    <t>JUDEȚUL MUREȘ</t>
  </si>
  <si>
    <t>CONSILIUL JUDEȚEAN MUREȘ</t>
  </si>
  <si>
    <t>Sume din bugetul de stat catre bugetele locale pentru finantarea aparaturii medicale si echipamentelor de comunicatii în urgenta în sanatate</t>
  </si>
  <si>
    <t>43101601</t>
  </si>
  <si>
    <t>Invatamant ( cod 65.10.03+65.10.04+65.10.05+65.10.07+65.10.11+65.10.50)</t>
  </si>
  <si>
    <t>Venituri din valorificarea produselor obtinute din activitatea proprie sau anexa</t>
  </si>
  <si>
    <t>331016</t>
  </si>
  <si>
    <t>Sume primite de la UE/alti donatori in contul platilor efectuate si prefinantari aferente cadrului financiar 2014-2020 ( cod 48.10.01 la cod 48.10.05+48.10.11+48.10.12+48.10.15+48.10.19)</t>
  </si>
  <si>
    <t>Fondul European de Dezvoltare Regional? (FEDR) (cod 48.10.01.01+48.10.01.02+48.10.01.03)</t>
  </si>
  <si>
    <t>4810</t>
  </si>
  <si>
    <t>481001</t>
  </si>
  <si>
    <t>48100101</t>
  </si>
  <si>
    <t>Transferuri voluntare, altele decat subventiile (cod 37.02.04+37.02.05)</t>
  </si>
  <si>
    <t>3702</t>
  </si>
  <si>
    <t>370204</t>
  </si>
  <si>
    <t>Transferuri voluntare, altele decat subventiile (cod 37.02.01+37.02.03+37.02.50)</t>
  </si>
  <si>
    <t>370203</t>
  </si>
  <si>
    <t>Subventii primite din Fondul de Interventie**)</t>
  </si>
  <si>
    <t>420228</t>
  </si>
  <si>
    <t>Venituri din valorificarea unor bunuri ( cod 39.02.01+39.02.03+39.02.04+39.02.07+39.02.10)</t>
  </si>
  <si>
    <t>3902</t>
  </si>
  <si>
    <t>390201</t>
  </si>
  <si>
    <t>Venituri din recuperarea cheltuielilor de judecata, imputatii si despagubiri</t>
  </si>
  <si>
    <t>330228</t>
  </si>
  <si>
    <t>Sume primite în contul platilor efectuate în anii anteriori</t>
  </si>
  <si>
    <t>48020202</t>
  </si>
  <si>
    <t>48020102</t>
  </si>
  <si>
    <t>Credite de angajament</t>
  </si>
  <si>
    <t>Buget 2020</t>
  </si>
  <si>
    <t>Buget 2021</t>
  </si>
  <si>
    <t>Buget 2022</t>
  </si>
  <si>
    <t>Buget 2023</t>
  </si>
  <si>
    <t>Diverse venituri (cod 36.10.04+36.10.50)</t>
  </si>
  <si>
    <t>3610</t>
  </si>
  <si>
    <t>361050</t>
  </si>
  <si>
    <t>580203</t>
  </si>
  <si>
    <t>Taxe speciale</t>
  </si>
  <si>
    <t>360206</t>
  </si>
  <si>
    <t xml:space="preserve">Buget rectificat 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</si>
</sst>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0"/>
      <name val="Tahoma"/>
      <family val="2"/>
    </font>
    <font>
      <sz val="10"/>
      <name val="Arial"/>
      <family val="2"/>
    </font>
    <font>
      <i/>
      <sz val="10"/>
      <color indexed="8"/>
      <name val="Tahoma"/>
      <family val="2"/>
    </font>
    <font>
      <b/>
      <i/>
      <sz val="10"/>
      <color indexed="8"/>
      <name val="Tahoma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0" borderId="2" applyNumberFormat="0" applyFill="0" applyAlignment="0" applyProtection="0"/>
    <xf numFmtId="0" fontId="32" fillId="2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7" borderId="3" applyNumberFormat="0" applyAlignment="0" applyProtection="0"/>
    <xf numFmtId="0" fontId="36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4" fillId="0" borderId="0">
      <alignment/>
      <protection/>
    </xf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33" borderId="10" xfId="52" applyFont="1" applyFill="1" applyBorder="1" applyAlignment="1">
      <alignment horizontal="center" vertical="center" wrapText="1"/>
      <protection/>
    </xf>
    <xf numFmtId="3" fontId="2" fillId="33" borderId="10" xfId="51" applyNumberFormat="1" applyFont="1" applyFill="1" applyBorder="1" applyAlignment="1">
      <alignment horizontal="center" vertical="center" wrapText="1"/>
      <protection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2" fillId="0" borderId="0" xfId="0" applyFont="1" applyAlignment="1">
      <alignment/>
    </xf>
    <xf numFmtId="3" fontId="6" fillId="0" borderId="0" xfId="0" applyNumberFormat="1" applyFont="1" applyAlignment="1">
      <alignment/>
    </xf>
    <xf numFmtId="0" fontId="3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horizontal="left" vertical="center"/>
      <protection/>
    </xf>
    <xf numFmtId="3" fontId="3" fillId="0" borderId="10" xfId="0" applyNumberFormat="1" applyFont="1" applyBorder="1" applyAlignment="1">
      <alignment/>
    </xf>
    <xf numFmtId="3" fontId="3" fillId="0" borderId="10" xfId="52" applyNumberFormat="1" applyFont="1" applyFill="1" applyBorder="1" applyAlignment="1">
      <alignment horizontal="right"/>
      <protection/>
    </xf>
    <xf numFmtId="3" fontId="6" fillId="0" borderId="1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3" fillId="0" borderId="1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rmal 2" xfId="50"/>
    <cellStyle name="Normal_mach03" xfId="51"/>
    <cellStyle name="Normal_Machete buget 99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3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60.8515625" style="11" customWidth="1"/>
    <col min="2" max="2" width="9.7109375" style="10" bestFit="1" customWidth="1"/>
    <col min="3" max="3" width="13.140625" style="10" hidden="1" customWidth="1"/>
    <col min="4" max="4" width="15.8515625" style="10" customWidth="1"/>
    <col min="5" max="5" width="14.00390625" style="10" customWidth="1"/>
    <col min="6" max="6" width="16.7109375" style="10" customWidth="1"/>
    <col min="7" max="9" width="12.421875" style="10" hidden="1" customWidth="1"/>
    <col min="10" max="10" width="9.140625" style="10" customWidth="1"/>
    <col min="11" max="11" width="12.421875" style="10" bestFit="1" customWidth="1"/>
    <col min="12" max="16384" width="9.140625" style="10" customWidth="1"/>
  </cols>
  <sheetData>
    <row r="1" s="20" customFormat="1" ht="12.75">
      <c r="A1" s="19" t="s">
        <v>371</v>
      </c>
    </row>
    <row r="2" s="20" customFormat="1" ht="12.75">
      <c r="A2" s="19" t="s">
        <v>372</v>
      </c>
    </row>
    <row r="3" s="20" customFormat="1" ht="12.75">
      <c r="A3" s="19" t="s">
        <v>373</v>
      </c>
    </row>
    <row r="4" spans="1:5" ht="12.75">
      <c r="A4" s="22"/>
      <c r="B4" s="22"/>
      <c r="C4" s="22"/>
      <c r="D4" s="22"/>
      <c r="E4" s="1"/>
    </row>
    <row r="5" spans="1:9" ht="12.75">
      <c r="A5" s="23" t="s">
        <v>355</v>
      </c>
      <c r="B5" s="23"/>
      <c r="C5" s="23"/>
      <c r="D5" s="23"/>
      <c r="E5" s="23"/>
      <c r="F5" s="23"/>
      <c r="G5" s="23"/>
      <c r="H5" s="23"/>
      <c r="I5" s="23"/>
    </row>
    <row r="6" spans="1:9" ht="12.75">
      <c r="A6" s="6"/>
      <c r="B6" s="1"/>
      <c r="C6" s="1"/>
      <c r="D6" s="1"/>
      <c r="E6" s="12"/>
      <c r="G6" s="1"/>
      <c r="H6" s="1"/>
      <c r="I6" s="1"/>
    </row>
    <row r="7" spans="1:9" ht="39">
      <c r="A7" s="2" t="s">
        <v>1</v>
      </c>
      <c r="B7" s="2" t="s">
        <v>2</v>
      </c>
      <c r="C7" s="2" t="s">
        <v>399</v>
      </c>
      <c r="D7" s="3" t="s">
        <v>400</v>
      </c>
      <c r="E7" s="3" t="s">
        <v>369</v>
      </c>
      <c r="F7" s="3" t="s">
        <v>410</v>
      </c>
      <c r="G7" s="3" t="s">
        <v>401</v>
      </c>
      <c r="H7" s="3" t="s">
        <v>402</v>
      </c>
      <c r="I7" s="3" t="s">
        <v>403</v>
      </c>
    </row>
    <row r="8" spans="1:11" ht="26.25">
      <c r="A8" s="7" t="s">
        <v>141</v>
      </c>
      <c r="B8" s="4" t="s">
        <v>142</v>
      </c>
      <c r="C8" s="5">
        <f aca="true" t="shared" si="0" ref="C8:I8">C14+C18+C22+C27+C31+C40+C43+C47+C53+C57+C66+C75+C77</f>
        <v>0</v>
      </c>
      <c r="D8" s="5">
        <f t="shared" si="0"/>
        <v>804872000</v>
      </c>
      <c r="E8" s="5">
        <f t="shared" si="0"/>
        <v>1360000</v>
      </c>
      <c r="F8" s="5">
        <f t="shared" si="0"/>
        <v>806232000</v>
      </c>
      <c r="G8" s="5">
        <f t="shared" si="0"/>
        <v>787301000</v>
      </c>
      <c r="H8" s="5">
        <f t="shared" si="0"/>
        <v>745440000</v>
      </c>
      <c r="I8" s="5">
        <f t="shared" si="0"/>
        <v>753054000</v>
      </c>
      <c r="K8" s="13"/>
    </row>
    <row r="9" spans="1:9" ht="12.75">
      <c r="A9" s="7" t="s">
        <v>143</v>
      </c>
      <c r="B9" s="4" t="s">
        <v>144</v>
      </c>
      <c r="C9" s="5">
        <f aca="true" t="shared" si="1" ref="C9:I9">C10-C18</f>
        <v>0</v>
      </c>
      <c r="D9" s="5">
        <f t="shared" si="1"/>
        <v>391390000</v>
      </c>
      <c r="E9" s="5">
        <f t="shared" si="1"/>
        <v>0</v>
      </c>
      <c r="F9" s="5">
        <f t="shared" si="1"/>
        <v>391390000</v>
      </c>
      <c r="G9" s="5">
        <f t="shared" si="1"/>
        <v>384764000</v>
      </c>
      <c r="H9" s="5">
        <f t="shared" si="1"/>
        <v>392499000</v>
      </c>
      <c r="I9" s="5">
        <f t="shared" si="1"/>
        <v>399031000</v>
      </c>
    </row>
    <row r="10" spans="1:9" ht="12.75">
      <c r="A10" s="7" t="s">
        <v>145</v>
      </c>
      <c r="B10" s="4" t="s">
        <v>6</v>
      </c>
      <c r="C10" s="5">
        <f aca="true" t="shared" si="2" ref="C10:I10">C11+C25</f>
        <v>0</v>
      </c>
      <c r="D10" s="5">
        <f t="shared" si="2"/>
        <v>541613000</v>
      </c>
      <c r="E10" s="5">
        <f t="shared" si="2"/>
        <v>1360000</v>
      </c>
      <c r="F10" s="5">
        <f t="shared" si="2"/>
        <v>542973000</v>
      </c>
      <c r="G10" s="5">
        <f t="shared" si="2"/>
        <v>595873000</v>
      </c>
      <c r="H10" s="5">
        <f t="shared" si="2"/>
        <v>550134000</v>
      </c>
      <c r="I10" s="5">
        <f t="shared" si="2"/>
        <v>554474000</v>
      </c>
    </row>
    <row r="11" spans="1:9" ht="12.75">
      <c r="A11" s="7" t="s">
        <v>146</v>
      </c>
      <c r="B11" s="4" t="s">
        <v>147</v>
      </c>
      <c r="C11" s="5">
        <f aca="true" t="shared" si="3" ref="C11:I11">C12+C17</f>
        <v>0</v>
      </c>
      <c r="D11" s="5">
        <f t="shared" si="3"/>
        <v>247084000</v>
      </c>
      <c r="E11" s="5">
        <f t="shared" si="3"/>
        <v>1360000</v>
      </c>
      <c r="F11" s="5">
        <f t="shared" si="3"/>
        <v>248444000</v>
      </c>
      <c r="G11" s="5">
        <f t="shared" si="3"/>
        <v>318376000</v>
      </c>
      <c r="H11" s="5">
        <f t="shared" si="3"/>
        <v>264952000</v>
      </c>
      <c r="I11" s="5">
        <f t="shared" si="3"/>
        <v>262803000</v>
      </c>
    </row>
    <row r="12" spans="1:9" ht="26.25">
      <c r="A12" s="7" t="s">
        <v>148</v>
      </c>
      <c r="B12" s="4" t="s">
        <v>149</v>
      </c>
      <c r="C12" s="5">
        <f aca="true" t="shared" si="4" ref="C12:I13">C13</f>
        <v>0</v>
      </c>
      <c r="D12" s="5">
        <f t="shared" si="4"/>
        <v>95761000</v>
      </c>
      <c r="E12" s="5">
        <f t="shared" si="4"/>
        <v>0</v>
      </c>
      <c r="F12" s="5">
        <f t="shared" si="4"/>
        <v>95761000</v>
      </c>
      <c r="G12" s="5">
        <f t="shared" si="4"/>
        <v>105455000</v>
      </c>
      <c r="H12" s="5">
        <f t="shared" si="4"/>
        <v>105455000</v>
      </c>
      <c r="I12" s="5">
        <f t="shared" si="4"/>
        <v>105455000</v>
      </c>
    </row>
    <row r="13" spans="1:9" ht="26.25">
      <c r="A13" s="7" t="s">
        <v>150</v>
      </c>
      <c r="B13" s="4" t="s">
        <v>151</v>
      </c>
      <c r="C13" s="5">
        <f t="shared" si="4"/>
        <v>0</v>
      </c>
      <c r="D13" s="5">
        <f t="shared" si="4"/>
        <v>95761000</v>
      </c>
      <c r="E13" s="5">
        <f t="shared" si="4"/>
        <v>0</v>
      </c>
      <c r="F13" s="5">
        <f t="shared" si="4"/>
        <v>95761000</v>
      </c>
      <c r="G13" s="5">
        <f t="shared" si="4"/>
        <v>105455000</v>
      </c>
      <c r="H13" s="5">
        <f t="shared" si="4"/>
        <v>105455000</v>
      </c>
      <c r="I13" s="5">
        <f t="shared" si="4"/>
        <v>105455000</v>
      </c>
    </row>
    <row r="14" spans="1:9" ht="12.75">
      <c r="A14" s="7" t="s">
        <v>152</v>
      </c>
      <c r="B14" s="4" t="s">
        <v>153</v>
      </c>
      <c r="C14" s="5">
        <f aca="true" t="shared" si="5" ref="C14:I14">C15+C16</f>
        <v>0</v>
      </c>
      <c r="D14" s="5">
        <f t="shared" si="5"/>
        <v>95761000</v>
      </c>
      <c r="E14" s="5">
        <f t="shared" si="5"/>
        <v>0</v>
      </c>
      <c r="F14" s="5">
        <f t="shared" si="5"/>
        <v>95761000</v>
      </c>
      <c r="G14" s="5">
        <f t="shared" si="5"/>
        <v>105455000</v>
      </c>
      <c r="H14" s="5">
        <f t="shared" si="5"/>
        <v>105455000</v>
      </c>
      <c r="I14" s="5">
        <f t="shared" si="5"/>
        <v>105455000</v>
      </c>
    </row>
    <row r="15" spans="1:9" ht="12.75">
      <c r="A15" s="7" t="s">
        <v>154</v>
      </c>
      <c r="B15" s="4" t="s">
        <v>155</v>
      </c>
      <c r="C15" s="5">
        <f>C318</f>
        <v>0</v>
      </c>
      <c r="D15" s="5">
        <f aca="true" t="shared" si="6" ref="D15:F16">D318</f>
        <v>84002000</v>
      </c>
      <c r="E15" s="5">
        <f t="shared" si="6"/>
        <v>0</v>
      </c>
      <c r="F15" s="5">
        <f t="shared" si="6"/>
        <v>84002000</v>
      </c>
      <c r="G15" s="5">
        <f aca="true" t="shared" si="7" ref="G15:I16">G318</f>
        <v>93294000</v>
      </c>
      <c r="H15" s="5">
        <f t="shared" si="7"/>
        <v>93294000</v>
      </c>
      <c r="I15" s="5">
        <f t="shared" si="7"/>
        <v>93294000</v>
      </c>
    </row>
    <row r="16" spans="1:9" ht="26.25">
      <c r="A16" s="7" t="s">
        <v>156</v>
      </c>
      <c r="B16" s="4" t="s">
        <v>157</v>
      </c>
      <c r="C16" s="5">
        <f>C319</f>
        <v>0</v>
      </c>
      <c r="D16" s="5">
        <f t="shared" si="6"/>
        <v>11759000</v>
      </c>
      <c r="E16" s="5">
        <f t="shared" si="6"/>
        <v>0</v>
      </c>
      <c r="F16" s="5">
        <f t="shared" si="6"/>
        <v>11759000</v>
      </c>
      <c r="G16" s="5">
        <f t="shared" si="7"/>
        <v>12161000</v>
      </c>
      <c r="H16" s="5">
        <f t="shared" si="7"/>
        <v>12161000</v>
      </c>
      <c r="I16" s="5">
        <f t="shared" si="7"/>
        <v>12161000</v>
      </c>
    </row>
    <row r="17" spans="1:9" ht="26.25">
      <c r="A17" s="7" t="s">
        <v>158</v>
      </c>
      <c r="B17" s="4" t="s">
        <v>159</v>
      </c>
      <c r="C17" s="5">
        <f aca="true" t="shared" si="8" ref="C17:I17">C18+C22</f>
        <v>0</v>
      </c>
      <c r="D17" s="5">
        <f t="shared" si="8"/>
        <v>151323000</v>
      </c>
      <c r="E17" s="5">
        <f t="shared" si="8"/>
        <v>1360000</v>
      </c>
      <c r="F17" s="5">
        <f t="shared" si="8"/>
        <v>152683000</v>
      </c>
      <c r="G17" s="5">
        <f t="shared" si="8"/>
        <v>212921000</v>
      </c>
      <c r="H17" s="5">
        <f t="shared" si="8"/>
        <v>159497000</v>
      </c>
      <c r="I17" s="5">
        <f t="shared" si="8"/>
        <v>157348000</v>
      </c>
    </row>
    <row r="18" spans="1:9" ht="26.25">
      <c r="A18" s="7" t="s">
        <v>160</v>
      </c>
      <c r="B18" s="4" t="s">
        <v>161</v>
      </c>
      <c r="C18" s="5">
        <f aca="true" t="shared" si="9" ref="C18:I18">C19+C20+C21</f>
        <v>0</v>
      </c>
      <c r="D18" s="5">
        <f t="shared" si="9"/>
        <v>150223000</v>
      </c>
      <c r="E18" s="5">
        <f t="shared" si="9"/>
        <v>1360000</v>
      </c>
      <c r="F18" s="5">
        <f t="shared" si="9"/>
        <v>151583000</v>
      </c>
      <c r="G18" s="5">
        <f t="shared" si="9"/>
        <v>211109000</v>
      </c>
      <c r="H18" s="5">
        <f t="shared" si="9"/>
        <v>157635000</v>
      </c>
      <c r="I18" s="5">
        <f t="shared" si="9"/>
        <v>155443000</v>
      </c>
    </row>
    <row r="19" spans="1:9" ht="26.25">
      <c r="A19" s="7" t="s">
        <v>162</v>
      </c>
      <c r="B19" s="4" t="s">
        <v>163</v>
      </c>
      <c r="C19" s="5">
        <f>C322</f>
        <v>0</v>
      </c>
      <c r="D19" s="5">
        <f aca="true" t="shared" si="10" ref="D19:F21">D322</f>
        <v>56600000</v>
      </c>
      <c r="E19" s="5">
        <f t="shared" si="10"/>
        <v>0</v>
      </c>
      <c r="F19" s="5">
        <f t="shared" si="10"/>
        <v>56600000</v>
      </c>
      <c r="G19" s="5">
        <f aca="true" t="shared" si="11" ref="G19:I21">G322</f>
        <v>77512000</v>
      </c>
      <c r="H19" s="5">
        <f t="shared" si="11"/>
        <v>77561000</v>
      </c>
      <c r="I19" s="5">
        <f t="shared" si="11"/>
        <v>77607000</v>
      </c>
    </row>
    <row r="20" spans="1:9" ht="12.75">
      <c r="A20" s="7" t="s">
        <v>164</v>
      </c>
      <c r="B20" s="4" t="s">
        <v>165</v>
      </c>
      <c r="C20" s="5">
        <f>C323</f>
        <v>0</v>
      </c>
      <c r="D20" s="5">
        <f t="shared" si="10"/>
        <v>14000000</v>
      </c>
      <c r="E20" s="5">
        <f t="shared" si="10"/>
        <v>0</v>
      </c>
      <c r="F20" s="5">
        <f t="shared" si="10"/>
        <v>14000000</v>
      </c>
      <c r="G20" s="5">
        <f t="shared" si="11"/>
        <v>7678000</v>
      </c>
      <c r="H20" s="5">
        <f t="shared" si="11"/>
        <v>7678000</v>
      </c>
      <c r="I20" s="5">
        <f t="shared" si="11"/>
        <v>7678000</v>
      </c>
    </row>
    <row r="21" spans="1:9" ht="26.25">
      <c r="A21" s="7" t="s">
        <v>166</v>
      </c>
      <c r="B21" s="4" t="s">
        <v>167</v>
      </c>
      <c r="C21" s="5">
        <f>C324</f>
        <v>0</v>
      </c>
      <c r="D21" s="5">
        <f t="shared" si="10"/>
        <v>79623000</v>
      </c>
      <c r="E21" s="5">
        <f t="shared" si="10"/>
        <v>1360000</v>
      </c>
      <c r="F21" s="5">
        <f t="shared" si="10"/>
        <v>80983000</v>
      </c>
      <c r="G21" s="5">
        <f t="shared" si="11"/>
        <v>125919000</v>
      </c>
      <c r="H21" s="5">
        <f t="shared" si="11"/>
        <v>72396000</v>
      </c>
      <c r="I21" s="5">
        <f t="shared" si="11"/>
        <v>70158000</v>
      </c>
    </row>
    <row r="22" spans="1:9" ht="26.25">
      <c r="A22" s="7" t="s">
        <v>168</v>
      </c>
      <c r="B22" s="4" t="s">
        <v>169</v>
      </c>
      <c r="C22" s="5">
        <f aca="true" t="shared" si="12" ref="C22:I22">C23+C24</f>
        <v>0</v>
      </c>
      <c r="D22" s="5">
        <f t="shared" si="12"/>
        <v>1100000</v>
      </c>
      <c r="E22" s="5">
        <f t="shared" si="12"/>
        <v>0</v>
      </c>
      <c r="F22" s="5">
        <f t="shared" si="12"/>
        <v>1100000</v>
      </c>
      <c r="G22" s="5">
        <f t="shared" si="12"/>
        <v>1812000</v>
      </c>
      <c r="H22" s="5">
        <f t="shared" si="12"/>
        <v>1862000</v>
      </c>
      <c r="I22" s="5">
        <f t="shared" si="12"/>
        <v>1905000</v>
      </c>
    </row>
    <row r="23" spans="1:9" ht="12.75">
      <c r="A23" s="7" t="s">
        <v>170</v>
      </c>
      <c r="B23" s="4" t="s">
        <v>171</v>
      </c>
      <c r="C23" s="5">
        <f>C326</f>
        <v>0</v>
      </c>
      <c r="D23" s="5">
        <f aca="true" t="shared" si="13" ref="D23:F24">D326</f>
        <v>100000</v>
      </c>
      <c r="E23" s="5">
        <f t="shared" si="13"/>
        <v>0</v>
      </c>
      <c r="F23" s="5">
        <f t="shared" si="13"/>
        <v>100000</v>
      </c>
      <c r="G23" s="5">
        <f aca="true" t="shared" si="14" ref="G23:I24">G326</f>
        <v>213000</v>
      </c>
      <c r="H23" s="5">
        <f t="shared" si="14"/>
        <v>219000</v>
      </c>
      <c r="I23" s="5">
        <f t="shared" si="14"/>
        <v>224000</v>
      </c>
    </row>
    <row r="24" spans="1:9" ht="26.25">
      <c r="A24" s="7" t="s">
        <v>172</v>
      </c>
      <c r="B24" s="4" t="s">
        <v>173</v>
      </c>
      <c r="C24" s="5">
        <f>C327</f>
        <v>0</v>
      </c>
      <c r="D24" s="5">
        <f t="shared" si="13"/>
        <v>1000000</v>
      </c>
      <c r="E24" s="5">
        <f t="shared" si="13"/>
        <v>0</v>
      </c>
      <c r="F24" s="5">
        <f t="shared" si="13"/>
        <v>1000000</v>
      </c>
      <c r="G24" s="5">
        <f t="shared" si="14"/>
        <v>1599000</v>
      </c>
      <c r="H24" s="5">
        <f t="shared" si="14"/>
        <v>1643000</v>
      </c>
      <c r="I24" s="5">
        <f t="shared" si="14"/>
        <v>1681000</v>
      </c>
    </row>
    <row r="25" spans="1:9" ht="12.75">
      <c r="A25" s="7" t="s">
        <v>174</v>
      </c>
      <c r="B25" s="4" t="s">
        <v>8</v>
      </c>
      <c r="C25" s="5">
        <f aca="true" t="shared" si="15" ref="C25:I25">C26+C30</f>
        <v>0</v>
      </c>
      <c r="D25" s="5">
        <f t="shared" si="15"/>
        <v>294529000</v>
      </c>
      <c r="E25" s="5">
        <f t="shared" si="15"/>
        <v>0</v>
      </c>
      <c r="F25" s="5">
        <f t="shared" si="15"/>
        <v>294529000</v>
      </c>
      <c r="G25" s="5">
        <f t="shared" si="15"/>
        <v>277497000</v>
      </c>
      <c r="H25" s="5">
        <f t="shared" si="15"/>
        <v>285182000</v>
      </c>
      <c r="I25" s="5">
        <f t="shared" si="15"/>
        <v>291671000</v>
      </c>
    </row>
    <row r="26" spans="1:9" ht="12.75">
      <c r="A26" s="7" t="s">
        <v>175</v>
      </c>
      <c r="B26" s="4" t="s">
        <v>10</v>
      </c>
      <c r="C26" s="5">
        <f aca="true" t="shared" si="16" ref="C26:I28">C27</f>
        <v>0</v>
      </c>
      <c r="D26" s="5">
        <f t="shared" si="16"/>
        <v>1040000</v>
      </c>
      <c r="E26" s="5">
        <f t="shared" si="16"/>
        <v>0</v>
      </c>
      <c r="F26" s="5">
        <f t="shared" si="16"/>
        <v>1040000</v>
      </c>
      <c r="G26" s="5">
        <f t="shared" si="16"/>
        <v>1409000</v>
      </c>
      <c r="H26" s="5">
        <f t="shared" si="16"/>
        <v>1449000</v>
      </c>
      <c r="I26" s="5">
        <f t="shared" si="16"/>
        <v>1482000</v>
      </c>
    </row>
    <row r="27" spans="1:9" ht="12.75">
      <c r="A27" s="7" t="s">
        <v>176</v>
      </c>
      <c r="B27" s="4" t="s">
        <v>177</v>
      </c>
      <c r="C27" s="5">
        <f t="shared" si="16"/>
        <v>0</v>
      </c>
      <c r="D27" s="5">
        <f t="shared" si="16"/>
        <v>1040000</v>
      </c>
      <c r="E27" s="5">
        <f t="shared" si="16"/>
        <v>0</v>
      </c>
      <c r="F27" s="5">
        <f t="shared" si="16"/>
        <v>1040000</v>
      </c>
      <c r="G27" s="5">
        <f t="shared" si="16"/>
        <v>1409000</v>
      </c>
      <c r="H27" s="5">
        <f t="shared" si="16"/>
        <v>1449000</v>
      </c>
      <c r="I27" s="5">
        <f t="shared" si="16"/>
        <v>1482000</v>
      </c>
    </row>
    <row r="28" spans="1:9" ht="12.75">
      <c r="A28" s="7" t="s">
        <v>178</v>
      </c>
      <c r="B28" s="4" t="s">
        <v>179</v>
      </c>
      <c r="C28" s="5">
        <f t="shared" si="16"/>
        <v>0</v>
      </c>
      <c r="D28" s="5">
        <f t="shared" si="16"/>
        <v>1040000</v>
      </c>
      <c r="E28" s="5">
        <f t="shared" si="16"/>
        <v>0</v>
      </c>
      <c r="F28" s="5">
        <f t="shared" si="16"/>
        <v>1040000</v>
      </c>
      <c r="G28" s="5">
        <f t="shared" si="16"/>
        <v>1409000</v>
      </c>
      <c r="H28" s="5">
        <f t="shared" si="16"/>
        <v>1449000</v>
      </c>
      <c r="I28" s="5">
        <f t="shared" si="16"/>
        <v>1482000</v>
      </c>
    </row>
    <row r="29" spans="1:9" ht="12.75">
      <c r="A29" s="7" t="s">
        <v>15</v>
      </c>
      <c r="B29" s="4" t="s">
        <v>180</v>
      </c>
      <c r="C29" s="5">
        <f aca="true" t="shared" si="17" ref="C29:I29">C332</f>
        <v>0</v>
      </c>
      <c r="D29" s="5">
        <f t="shared" si="17"/>
        <v>1040000</v>
      </c>
      <c r="E29" s="5">
        <f t="shared" si="17"/>
        <v>0</v>
      </c>
      <c r="F29" s="5">
        <f t="shared" si="17"/>
        <v>1040000</v>
      </c>
      <c r="G29" s="5">
        <f t="shared" si="17"/>
        <v>1409000</v>
      </c>
      <c r="H29" s="5">
        <f t="shared" si="17"/>
        <v>1449000</v>
      </c>
      <c r="I29" s="5">
        <f t="shared" si="17"/>
        <v>1482000</v>
      </c>
    </row>
    <row r="30" spans="1:9" ht="26.25">
      <c r="A30" s="7" t="s">
        <v>181</v>
      </c>
      <c r="B30" s="4" t="s">
        <v>18</v>
      </c>
      <c r="C30" s="5">
        <f aca="true" t="shared" si="18" ref="C30:I30">C31+C40+C43</f>
        <v>0</v>
      </c>
      <c r="D30" s="5">
        <f t="shared" si="18"/>
        <v>293489000</v>
      </c>
      <c r="E30" s="5">
        <f t="shared" si="18"/>
        <v>0</v>
      </c>
      <c r="F30" s="5">
        <f t="shared" si="18"/>
        <v>293489000</v>
      </c>
      <c r="G30" s="5">
        <f t="shared" si="18"/>
        <v>276088000</v>
      </c>
      <c r="H30" s="5">
        <f t="shared" si="18"/>
        <v>283733000</v>
      </c>
      <c r="I30" s="5">
        <f t="shared" si="18"/>
        <v>290189000</v>
      </c>
    </row>
    <row r="31" spans="1:9" ht="39">
      <c r="A31" s="7" t="s">
        <v>182</v>
      </c>
      <c r="B31" s="4" t="s">
        <v>183</v>
      </c>
      <c r="C31" s="5">
        <f aca="true" t="shared" si="19" ref="C31:I31">C32+C33+C35+C36+C38+C39+C34+C37</f>
        <v>0</v>
      </c>
      <c r="D31" s="5">
        <f t="shared" si="19"/>
        <v>229537000</v>
      </c>
      <c r="E31" s="5">
        <f t="shared" si="19"/>
        <v>0</v>
      </c>
      <c r="F31" s="5">
        <f t="shared" si="19"/>
        <v>229537000</v>
      </c>
      <c r="G31" s="5">
        <f t="shared" si="19"/>
        <v>276038000</v>
      </c>
      <c r="H31" s="5">
        <f t="shared" si="19"/>
        <v>283683000</v>
      </c>
      <c r="I31" s="5">
        <f t="shared" si="19"/>
        <v>290139000</v>
      </c>
    </row>
    <row r="32" spans="1:9" ht="14.25">
      <c r="A32" s="7" t="s">
        <v>21</v>
      </c>
      <c r="B32" s="4" t="s">
        <v>22</v>
      </c>
      <c r="C32" s="5">
        <f aca="true" t="shared" si="20" ref="C32:I32">C335</f>
        <v>0</v>
      </c>
      <c r="D32" s="5">
        <f t="shared" si="20"/>
        <v>2485000</v>
      </c>
      <c r="E32" s="5">
        <f t="shared" si="20"/>
        <v>0</v>
      </c>
      <c r="F32" s="5">
        <f t="shared" si="20"/>
        <v>2485000</v>
      </c>
      <c r="G32" s="5">
        <f t="shared" si="20"/>
        <v>3186000</v>
      </c>
      <c r="H32" s="5">
        <f t="shared" si="20"/>
        <v>3275000</v>
      </c>
      <c r="I32" s="5">
        <f t="shared" si="20"/>
        <v>3350000</v>
      </c>
    </row>
    <row r="33" spans="1:9" ht="12.75">
      <c r="A33" s="7" t="s">
        <v>341</v>
      </c>
      <c r="B33" s="4" t="s">
        <v>185</v>
      </c>
      <c r="C33" s="5">
        <f aca="true" t="shared" si="21" ref="C33:I33">C337</f>
        <v>0</v>
      </c>
      <c r="D33" s="5">
        <f t="shared" si="21"/>
        <v>3000000</v>
      </c>
      <c r="E33" s="5">
        <f t="shared" si="21"/>
        <v>0</v>
      </c>
      <c r="F33" s="5">
        <f t="shared" si="21"/>
        <v>3000000</v>
      </c>
      <c r="G33" s="5">
        <f t="shared" si="21"/>
        <v>3000000</v>
      </c>
      <c r="H33" s="5">
        <f t="shared" si="21"/>
        <v>3000000</v>
      </c>
      <c r="I33" s="5">
        <f t="shared" si="21"/>
        <v>3000000</v>
      </c>
    </row>
    <row r="34" spans="1:9" ht="27">
      <c r="A34" s="7" t="s">
        <v>377</v>
      </c>
      <c r="B34" s="4" t="s">
        <v>378</v>
      </c>
      <c r="C34" s="5">
        <f aca="true" t="shared" si="22" ref="C34:I34">C336</f>
        <v>0</v>
      </c>
      <c r="D34" s="5">
        <f t="shared" si="22"/>
        <v>3000</v>
      </c>
      <c r="E34" s="5">
        <f t="shared" si="22"/>
        <v>0</v>
      </c>
      <c r="F34" s="5">
        <f t="shared" si="22"/>
        <v>3000</v>
      </c>
      <c r="G34" s="5">
        <f t="shared" si="22"/>
        <v>3000</v>
      </c>
      <c r="H34" s="5">
        <f t="shared" si="22"/>
        <v>3000</v>
      </c>
      <c r="I34" s="5">
        <f t="shared" si="22"/>
        <v>3000</v>
      </c>
    </row>
    <row r="35" spans="1:9" ht="14.25">
      <c r="A35" s="7" t="s">
        <v>23</v>
      </c>
      <c r="B35" s="4" t="s">
        <v>24</v>
      </c>
      <c r="C35" s="5">
        <f>C338</f>
        <v>0</v>
      </c>
      <c r="D35" s="5">
        <f aca="true" t="shared" si="23" ref="D35:F36">D338</f>
        <v>77000</v>
      </c>
      <c r="E35" s="5">
        <f t="shared" si="23"/>
        <v>0</v>
      </c>
      <c r="F35" s="5">
        <f t="shared" si="23"/>
        <v>77000</v>
      </c>
      <c r="G35" s="5">
        <f aca="true" t="shared" si="24" ref="G35:I39">G338</f>
        <v>0</v>
      </c>
      <c r="H35" s="5">
        <f t="shared" si="24"/>
        <v>0</v>
      </c>
      <c r="I35" s="5">
        <f t="shared" si="24"/>
        <v>0</v>
      </c>
    </row>
    <row r="36" spans="1:9" ht="27">
      <c r="A36" s="7" t="s">
        <v>25</v>
      </c>
      <c r="B36" s="4" t="s">
        <v>26</v>
      </c>
      <c r="C36" s="5">
        <f>C339</f>
        <v>0</v>
      </c>
      <c r="D36" s="5">
        <f t="shared" si="23"/>
        <v>159519000</v>
      </c>
      <c r="E36" s="5">
        <f t="shared" si="23"/>
        <v>0</v>
      </c>
      <c r="F36" s="5">
        <f t="shared" si="23"/>
        <v>159519000</v>
      </c>
      <c r="G36" s="5">
        <f t="shared" si="24"/>
        <v>211311000</v>
      </c>
      <c r="H36" s="5">
        <f t="shared" si="24"/>
        <v>217228000</v>
      </c>
      <c r="I36" s="5">
        <f t="shared" si="24"/>
        <v>222224000</v>
      </c>
    </row>
    <row r="37" spans="1:9" ht="26.25">
      <c r="A37" s="7" t="s">
        <v>394</v>
      </c>
      <c r="B37" s="4" t="s">
        <v>395</v>
      </c>
      <c r="C37" s="5">
        <f>C340</f>
        <v>0</v>
      </c>
      <c r="D37" s="5">
        <f aca="true" t="shared" si="25" ref="D37:F39">D340</f>
        <v>0</v>
      </c>
      <c r="E37" s="5">
        <f t="shared" si="25"/>
        <v>0</v>
      </c>
      <c r="F37" s="5">
        <f t="shared" si="25"/>
        <v>0</v>
      </c>
      <c r="G37" s="5">
        <f t="shared" si="24"/>
        <v>0</v>
      </c>
      <c r="H37" s="5">
        <f t="shared" si="24"/>
        <v>0</v>
      </c>
      <c r="I37" s="5">
        <f t="shared" si="24"/>
        <v>0</v>
      </c>
    </row>
    <row r="38" spans="1:9" ht="27">
      <c r="A38" s="7" t="s">
        <v>27</v>
      </c>
      <c r="B38" s="4" t="s">
        <v>28</v>
      </c>
      <c r="C38" s="5">
        <f>C341</f>
        <v>0</v>
      </c>
      <c r="D38" s="5">
        <f t="shared" si="25"/>
        <v>61933000</v>
      </c>
      <c r="E38" s="5">
        <f t="shared" si="25"/>
        <v>0</v>
      </c>
      <c r="F38" s="5">
        <f t="shared" si="25"/>
        <v>61933000</v>
      </c>
      <c r="G38" s="5">
        <f t="shared" si="24"/>
        <v>55267000</v>
      </c>
      <c r="H38" s="5">
        <f t="shared" si="24"/>
        <v>56815000</v>
      </c>
      <c r="I38" s="5">
        <f t="shared" si="24"/>
        <v>58122000</v>
      </c>
    </row>
    <row r="39" spans="1:9" ht="14.25">
      <c r="A39" s="7" t="s">
        <v>29</v>
      </c>
      <c r="B39" s="4" t="s">
        <v>30</v>
      </c>
      <c r="C39" s="5">
        <f>C342</f>
        <v>0</v>
      </c>
      <c r="D39" s="5">
        <f t="shared" si="25"/>
        <v>2520000</v>
      </c>
      <c r="E39" s="5">
        <f t="shared" si="25"/>
        <v>0</v>
      </c>
      <c r="F39" s="5">
        <f t="shared" si="25"/>
        <v>2520000</v>
      </c>
      <c r="G39" s="5">
        <f t="shared" si="24"/>
        <v>3271000</v>
      </c>
      <c r="H39" s="5">
        <f t="shared" si="24"/>
        <v>3362000</v>
      </c>
      <c r="I39" s="5">
        <f t="shared" si="24"/>
        <v>3440000</v>
      </c>
    </row>
    <row r="40" spans="1:9" ht="12.75">
      <c r="A40" s="7" t="s">
        <v>186</v>
      </c>
      <c r="B40" s="4" t="s">
        <v>187</v>
      </c>
      <c r="C40" s="5">
        <f aca="true" t="shared" si="26" ref="C40:I41">C41</f>
        <v>0</v>
      </c>
      <c r="D40" s="5">
        <f t="shared" si="26"/>
        <v>11000</v>
      </c>
      <c r="E40" s="5">
        <f t="shared" si="26"/>
        <v>0</v>
      </c>
      <c r="F40" s="5">
        <f t="shared" si="26"/>
        <v>11000</v>
      </c>
      <c r="G40" s="5">
        <f t="shared" si="26"/>
        <v>0</v>
      </c>
      <c r="H40" s="5">
        <f t="shared" si="26"/>
        <v>0</v>
      </c>
      <c r="I40" s="5">
        <f t="shared" si="26"/>
        <v>0</v>
      </c>
    </row>
    <row r="41" spans="1:9" ht="26.25">
      <c r="A41" s="7" t="s">
        <v>188</v>
      </c>
      <c r="B41" s="4" t="s">
        <v>189</v>
      </c>
      <c r="C41" s="5">
        <f t="shared" si="26"/>
        <v>0</v>
      </c>
      <c r="D41" s="5">
        <f t="shared" si="26"/>
        <v>11000</v>
      </c>
      <c r="E41" s="5">
        <f t="shared" si="26"/>
        <v>0</v>
      </c>
      <c r="F41" s="5">
        <f t="shared" si="26"/>
        <v>11000</v>
      </c>
      <c r="G41" s="5">
        <f t="shared" si="26"/>
        <v>0</v>
      </c>
      <c r="H41" s="5">
        <f t="shared" si="26"/>
        <v>0</v>
      </c>
      <c r="I41" s="5">
        <f t="shared" si="26"/>
        <v>0</v>
      </c>
    </row>
    <row r="42" spans="1:9" ht="26.25">
      <c r="A42" s="7" t="s">
        <v>190</v>
      </c>
      <c r="B42" s="4" t="s">
        <v>191</v>
      </c>
      <c r="C42" s="5">
        <f aca="true" t="shared" si="27" ref="C42:I42">C345</f>
        <v>0</v>
      </c>
      <c r="D42" s="5">
        <f t="shared" si="27"/>
        <v>11000</v>
      </c>
      <c r="E42" s="5">
        <f t="shared" si="27"/>
        <v>0</v>
      </c>
      <c r="F42" s="5">
        <f t="shared" si="27"/>
        <v>11000</v>
      </c>
      <c r="G42" s="5">
        <f t="shared" si="27"/>
        <v>0</v>
      </c>
      <c r="H42" s="5">
        <f t="shared" si="27"/>
        <v>0</v>
      </c>
      <c r="I42" s="5">
        <f t="shared" si="27"/>
        <v>0</v>
      </c>
    </row>
    <row r="43" spans="1:9" ht="39">
      <c r="A43" s="7" t="s">
        <v>192</v>
      </c>
      <c r="B43" s="4" t="s">
        <v>193</v>
      </c>
      <c r="C43" s="5">
        <f>C45</f>
        <v>0</v>
      </c>
      <c r="D43" s="5">
        <f aca="true" t="shared" si="28" ref="D43:I43">D45+D44</f>
        <v>63941000</v>
      </c>
      <c r="E43" s="5">
        <f t="shared" si="28"/>
        <v>0</v>
      </c>
      <c r="F43" s="5">
        <f t="shared" si="28"/>
        <v>63941000</v>
      </c>
      <c r="G43" s="5">
        <f t="shared" si="28"/>
        <v>50000</v>
      </c>
      <c r="H43" s="5">
        <f t="shared" si="28"/>
        <v>50000</v>
      </c>
      <c r="I43" s="5">
        <f t="shared" si="28"/>
        <v>50000</v>
      </c>
    </row>
    <row r="44" spans="1:9" ht="12.75">
      <c r="A44" s="7" t="s">
        <v>408</v>
      </c>
      <c r="B44" s="4" t="s">
        <v>409</v>
      </c>
      <c r="C44" s="5">
        <v>51608000</v>
      </c>
      <c r="D44" s="5">
        <f aca="true" t="shared" si="29" ref="D44:I44">D347</f>
        <v>51608000</v>
      </c>
      <c r="E44" s="5">
        <f t="shared" si="29"/>
        <v>0</v>
      </c>
      <c r="F44" s="5">
        <f t="shared" si="29"/>
        <v>51608000</v>
      </c>
      <c r="G44" s="5">
        <f t="shared" si="29"/>
        <v>0</v>
      </c>
      <c r="H44" s="5">
        <f t="shared" si="29"/>
        <v>0</v>
      </c>
      <c r="I44" s="5">
        <f t="shared" si="29"/>
        <v>0</v>
      </c>
    </row>
    <row r="45" spans="1:9" ht="12.75">
      <c r="A45" s="7" t="s">
        <v>194</v>
      </c>
      <c r="B45" s="4" t="s">
        <v>195</v>
      </c>
      <c r="C45" s="5">
        <f aca="true" t="shared" si="30" ref="C45:I45">C348</f>
        <v>0</v>
      </c>
      <c r="D45" s="5">
        <f t="shared" si="30"/>
        <v>12333000</v>
      </c>
      <c r="E45" s="5">
        <f t="shared" si="30"/>
        <v>0</v>
      </c>
      <c r="F45" s="5">
        <f t="shared" si="30"/>
        <v>12333000</v>
      </c>
      <c r="G45" s="5">
        <f t="shared" si="30"/>
        <v>50000</v>
      </c>
      <c r="H45" s="5">
        <f t="shared" si="30"/>
        <v>50000</v>
      </c>
      <c r="I45" s="5">
        <f t="shared" si="30"/>
        <v>50000</v>
      </c>
    </row>
    <row r="46" spans="1:9" ht="14.25">
      <c r="A46" s="7" t="s">
        <v>135</v>
      </c>
      <c r="B46" s="4" t="s">
        <v>18</v>
      </c>
      <c r="C46" s="5">
        <f aca="true" t="shared" si="31" ref="C46:I46">C47</f>
        <v>0</v>
      </c>
      <c r="D46" s="5">
        <f t="shared" si="31"/>
        <v>1699000</v>
      </c>
      <c r="E46" s="5">
        <f t="shared" si="31"/>
        <v>0</v>
      </c>
      <c r="F46" s="5">
        <f t="shared" si="31"/>
        <v>1699000</v>
      </c>
      <c r="G46" s="5">
        <f t="shared" si="31"/>
        <v>0</v>
      </c>
      <c r="H46" s="5">
        <f t="shared" si="31"/>
        <v>0</v>
      </c>
      <c r="I46" s="5">
        <f t="shared" si="31"/>
        <v>0</v>
      </c>
    </row>
    <row r="47" spans="1:9" ht="14.25">
      <c r="A47" s="7" t="s">
        <v>136</v>
      </c>
      <c r="B47" s="4" t="s">
        <v>32</v>
      </c>
      <c r="C47" s="5">
        <f aca="true" t="shared" si="32" ref="C47:I47">C48+C49+C50+C51</f>
        <v>0</v>
      </c>
      <c r="D47" s="5">
        <f t="shared" si="32"/>
        <v>1699000</v>
      </c>
      <c r="E47" s="5">
        <f t="shared" si="32"/>
        <v>0</v>
      </c>
      <c r="F47" s="5">
        <f t="shared" si="32"/>
        <v>1699000</v>
      </c>
      <c r="G47" s="5">
        <f t="shared" si="32"/>
        <v>0</v>
      </c>
      <c r="H47" s="5">
        <f t="shared" si="32"/>
        <v>0</v>
      </c>
      <c r="I47" s="5">
        <f t="shared" si="32"/>
        <v>0</v>
      </c>
    </row>
    <row r="48" spans="1:9" ht="14.25">
      <c r="A48" s="7" t="s">
        <v>33</v>
      </c>
      <c r="B48" s="4" t="s">
        <v>34</v>
      </c>
      <c r="C48" s="5">
        <f>C350</f>
        <v>0</v>
      </c>
      <c r="D48" s="5">
        <f aca="true" t="shared" si="33" ref="D48:F49">D350</f>
        <v>1635000</v>
      </c>
      <c r="E48" s="5">
        <f t="shared" si="33"/>
        <v>0</v>
      </c>
      <c r="F48" s="5">
        <f t="shared" si="33"/>
        <v>1635000</v>
      </c>
      <c r="G48" s="5">
        <f aca="true" t="shared" si="34" ref="G48:I49">G350</f>
        <v>0</v>
      </c>
      <c r="H48" s="5">
        <f t="shared" si="34"/>
        <v>0</v>
      </c>
      <c r="I48" s="5">
        <f t="shared" si="34"/>
        <v>0</v>
      </c>
    </row>
    <row r="49" spans="1:9" ht="27">
      <c r="A49" s="7" t="s">
        <v>128</v>
      </c>
      <c r="B49" s="4" t="s">
        <v>36</v>
      </c>
      <c r="C49" s="5">
        <f>C351</f>
        <v>0</v>
      </c>
      <c r="D49" s="5">
        <f t="shared" si="33"/>
        <v>-11414000</v>
      </c>
      <c r="E49" s="5">
        <f t="shared" si="33"/>
        <v>0</v>
      </c>
      <c r="F49" s="5">
        <f t="shared" si="33"/>
        <v>-11414000</v>
      </c>
      <c r="G49" s="5">
        <f t="shared" si="34"/>
        <v>-5613000</v>
      </c>
      <c r="H49" s="5">
        <f t="shared" si="34"/>
        <v>-5769000</v>
      </c>
      <c r="I49" s="5">
        <f t="shared" si="34"/>
        <v>-5902000</v>
      </c>
    </row>
    <row r="50" spans="1:9" ht="14.25">
      <c r="A50" s="7" t="s">
        <v>37</v>
      </c>
      <c r="B50" s="4" t="s">
        <v>38</v>
      </c>
      <c r="C50" s="5">
        <f aca="true" t="shared" si="35" ref="C50:I50">C476</f>
        <v>0</v>
      </c>
      <c r="D50" s="5">
        <f t="shared" si="35"/>
        <v>11414000</v>
      </c>
      <c r="E50" s="5">
        <f t="shared" si="35"/>
        <v>0</v>
      </c>
      <c r="F50" s="5">
        <f t="shared" si="35"/>
        <v>11414000</v>
      </c>
      <c r="G50" s="5">
        <f t="shared" si="35"/>
        <v>5613000</v>
      </c>
      <c r="H50" s="5">
        <f t="shared" si="35"/>
        <v>5769000</v>
      </c>
      <c r="I50" s="5">
        <f t="shared" si="35"/>
        <v>5902000</v>
      </c>
    </row>
    <row r="51" spans="1:9" ht="14.25">
      <c r="A51" s="7" t="s">
        <v>39</v>
      </c>
      <c r="B51" s="4" t="s">
        <v>40</v>
      </c>
      <c r="C51" s="5">
        <f aca="true" t="shared" si="36" ref="C51:I51">C352</f>
        <v>0</v>
      </c>
      <c r="D51" s="5">
        <f t="shared" si="36"/>
        <v>64000</v>
      </c>
      <c r="E51" s="5">
        <f t="shared" si="36"/>
        <v>0</v>
      </c>
      <c r="F51" s="5">
        <f t="shared" si="36"/>
        <v>64000</v>
      </c>
      <c r="G51" s="5">
        <f t="shared" si="36"/>
        <v>0</v>
      </c>
      <c r="H51" s="5">
        <f t="shared" si="36"/>
        <v>0</v>
      </c>
      <c r="I51" s="5">
        <f t="shared" si="36"/>
        <v>0</v>
      </c>
    </row>
    <row r="52" spans="1:9" ht="14.25">
      <c r="A52" s="7" t="s">
        <v>41</v>
      </c>
      <c r="B52" s="4" t="s">
        <v>42</v>
      </c>
      <c r="C52" s="5">
        <f aca="true" t="shared" si="37" ref="C52:I53">C53</f>
        <v>0</v>
      </c>
      <c r="D52" s="5">
        <f t="shared" si="37"/>
        <v>0</v>
      </c>
      <c r="E52" s="5">
        <f t="shared" si="37"/>
        <v>0</v>
      </c>
      <c r="F52" s="5">
        <f t="shared" si="37"/>
        <v>0</v>
      </c>
      <c r="G52" s="5">
        <f t="shared" si="37"/>
        <v>0</v>
      </c>
      <c r="H52" s="5">
        <f t="shared" si="37"/>
        <v>0</v>
      </c>
      <c r="I52" s="5">
        <f t="shared" si="37"/>
        <v>0</v>
      </c>
    </row>
    <row r="53" spans="1:9" ht="14.25">
      <c r="A53" s="7" t="s">
        <v>43</v>
      </c>
      <c r="B53" s="4" t="s">
        <v>44</v>
      </c>
      <c r="C53" s="5">
        <f t="shared" si="37"/>
        <v>0</v>
      </c>
      <c r="D53" s="5">
        <f t="shared" si="37"/>
        <v>0</v>
      </c>
      <c r="E53" s="5">
        <f t="shared" si="37"/>
        <v>0</v>
      </c>
      <c r="F53" s="5">
        <f t="shared" si="37"/>
        <v>0</v>
      </c>
      <c r="G53" s="5">
        <f t="shared" si="37"/>
        <v>0</v>
      </c>
      <c r="H53" s="5">
        <f t="shared" si="37"/>
        <v>0</v>
      </c>
      <c r="I53" s="5">
        <f t="shared" si="37"/>
        <v>0</v>
      </c>
    </row>
    <row r="54" spans="1:9" ht="14.25">
      <c r="A54" s="7" t="s">
        <v>45</v>
      </c>
      <c r="B54" s="4" t="s">
        <v>46</v>
      </c>
      <c r="C54" s="5">
        <f aca="true" t="shared" si="38" ref="C54:I54">C479</f>
        <v>0</v>
      </c>
      <c r="D54" s="5">
        <f t="shared" si="38"/>
        <v>0</v>
      </c>
      <c r="E54" s="5">
        <f t="shared" si="38"/>
        <v>0</v>
      </c>
      <c r="F54" s="5">
        <f t="shared" si="38"/>
        <v>0</v>
      </c>
      <c r="G54" s="5">
        <f t="shared" si="38"/>
        <v>0</v>
      </c>
      <c r="H54" s="5">
        <f t="shared" si="38"/>
        <v>0</v>
      </c>
      <c r="I54" s="5">
        <f t="shared" si="38"/>
        <v>0</v>
      </c>
    </row>
    <row r="55" spans="1:9" ht="12.75">
      <c r="A55" s="7" t="s">
        <v>47</v>
      </c>
      <c r="B55" s="4" t="s">
        <v>48</v>
      </c>
      <c r="C55" s="5">
        <f aca="true" t="shared" si="39" ref="C55:I55">C56</f>
        <v>0</v>
      </c>
      <c r="D55" s="5">
        <f t="shared" si="39"/>
        <v>167125000</v>
      </c>
      <c r="E55" s="5">
        <f t="shared" si="39"/>
        <v>0</v>
      </c>
      <c r="F55" s="5">
        <f t="shared" si="39"/>
        <v>167125000</v>
      </c>
      <c r="G55" s="5">
        <f t="shared" si="39"/>
        <v>191428000</v>
      </c>
      <c r="H55" s="5">
        <f t="shared" si="39"/>
        <v>195306000</v>
      </c>
      <c r="I55" s="5">
        <f t="shared" si="39"/>
        <v>198580000</v>
      </c>
    </row>
    <row r="56" spans="1:9" ht="26.25">
      <c r="A56" s="7" t="s">
        <v>196</v>
      </c>
      <c r="B56" s="4" t="s">
        <v>50</v>
      </c>
      <c r="C56" s="5">
        <f aca="true" t="shared" si="40" ref="C56:I56">C57+C66</f>
        <v>0</v>
      </c>
      <c r="D56" s="5">
        <f t="shared" si="40"/>
        <v>167125000</v>
      </c>
      <c r="E56" s="5">
        <f t="shared" si="40"/>
        <v>0</v>
      </c>
      <c r="F56" s="5">
        <f t="shared" si="40"/>
        <v>167125000</v>
      </c>
      <c r="G56" s="5">
        <f t="shared" si="40"/>
        <v>191428000</v>
      </c>
      <c r="H56" s="5">
        <f t="shared" si="40"/>
        <v>195306000</v>
      </c>
      <c r="I56" s="5">
        <f t="shared" si="40"/>
        <v>198580000</v>
      </c>
    </row>
    <row r="57" spans="1:9" ht="78.75">
      <c r="A57" s="7" t="s">
        <v>197</v>
      </c>
      <c r="B57" s="4" t="s">
        <v>198</v>
      </c>
      <c r="C57" s="5">
        <f aca="true" t="shared" si="41" ref="C57:I57">C60+C63+C64+C65+C62+C58+C61</f>
        <v>0</v>
      </c>
      <c r="D57" s="5">
        <f t="shared" si="41"/>
        <v>61292000</v>
      </c>
      <c r="E57" s="5">
        <f t="shared" si="41"/>
        <v>0</v>
      </c>
      <c r="F57" s="5">
        <f t="shared" si="41"/>
        <v>61292000</v>
      </c>
      <c r="G57" s="5">
        <f t="shared" si="41"/>
        <v>54182000</v>
      </c>
      <c r="H57" s="5">
        <f t="shared" si="41"/>
        <v>54218000</v>
      </c>
      <c r="I57" s="5">
        <f t="shared" si="41"/>
        <v>54248000</v>
      </c>
    </row>
    <row r="58" spans="1:9" ht="26.25">
      <c r="A58" s="7" t="s">
        <v>365</v>
      </c>
      <c r="B58" s="4" t="s">
        <v>367</v>
      </c>
      <c r="C58" s="5">
        <f aca="true" t="shared" si="42" ref="C58:I58">C59</f>
        <v>0</v>
      </c>
      <c r="D58" s="5">
        <f t="shared" si="42"/>
        <v>10000000</v>
      </c>
      <c r="E58" s="5">
        <f t="shared" si="42"/>
        <v>0</v>
      </c>
      <c r="F58" s="5">
        <f t="shared" si="42"/>
        <v>10000000</v>
      </c>
      <c r="G58" s="5">
        <f t="shared" si="42"/>
        <v>0</v>
      </c>
      <c r="H58" s="5">
        <f t="shared" si="42"/>
        <v>0</v>
      </c>
      <c r="I58" s="5">
        <f t="shared" si="42"/>
        <v>0</v>
      </c>
    </row>
    <row r="59" spans="1:9" ht="26.25">
      <c r="A59" s="7" t="s">
        <v>366</v>
      </c>
      <c r="B59" s="4" t="s">
        <v>368</v>
      </c>
      <c r="C59" s="5">
        <f aca="true" t="shared" si="43" ref="C59:I59">C484</f>
        <v>0</v>
      </c>
      <c r="D59" s="5">
        <f t="shared" si="43"/>
        <v>10000000</v>
      </c>
      <c r="E59" s="5">
        <f t="shared" si="43"/>
        <v>0</v>
      </c>
      <c r="F59" s="5">
        <f t="shared" si="43"/>
        <v>10000000</v>
      </c>
      <c r="G59" s="5">
        <f t="shared" si="43"/>
        <v>0</v>
      </c>
      <c r="H59" s="5">
        <f t="shared" si="43"/>
        <v>0</v>
      </c>
      <c r="I59" s="5">
        <f t="shared" si="43"/>
        <v>0</v>
      </c>
    </row>
    <row r="60" spans="1:9" ht="12.75">
      <c r="A60" s="7" t="s">
        <v>199</v>
      </c>
      <c r="B60" s="4" t="s">
        <v>200</v>
      </c>
      <c r="C60" s="5">
        <f>C356</f>
        <v>0</v>
      </c>
      <c r="D60" s="5">
        <f aca="true" t="shared" si="44" ref="D60:F61">D356</f>
        <v>876000</v>
      </c>
      <c r="E60" s="5">
        <f t="shared" si="44"/>
        <v>0</v>
      </c>
      <c r="F60" s="5">
        <f t="shared" si="44"/>
        <v>876000</v>
      </c>
      <c r="G60" s="5">
        <f aca="true" t="shared" si="45" ref="G60:I61">G356</f>
        <v>1283000</v>
      </c>
      <c r="H60" s="5">
        <f t="shared" si="45"/>
        <v>1319000</v>
      </c>
      <c r="I60" s="5">
        <f t="shared" si="45"/>
        <v>1349000</v>
      </c>
    </row>
    <row r="61" spans="1:9" ht="12.75">
      <c r="A61" s="7" t="s">
        <v>389</v>
      </c>
      <c r="B61" s="4" t="s">
        <v>390</v>
      </c>
      <c r="C61" s="5">
        <f>C357</f>
        <v>0</v>
      </c>
      <c r="D61" s="5">
        <f t="shared" si="44"/>
        <v>0</v>
      </c>
      <c r="E61" s="5">
        <f t="shared" si="44"/>
        <v>0</v>
      </c>
      <c r="F61" s="5">
        <f t="shared" si="44"/>
        <v>0</v>
      </c>
      <c r="G61" s="5">
        <f t="shared" si="45"/>
        <v>0</v>
      </c>
      <c r="H61" s="5">
        <f t="shared" si="45"/>
        <v>0</v>
      </c>
      <c r="I61" s="5">
        <f t="shared" si="45"/>
        <v>0</v>
      </c>
    </row>
    <row r="62" spans="1:9" ht="39.75">
      <c r="A62" s="7" t="s">
        <v>53</v>
      </c>
      <c r="B62" s="4" t="s">
        <v>54</v>
      </c>
      <c r="C62" s="4"/>
      <c r="D62" s="5">
        <f aca="true" t="shared" si="46" ref="D62:F64">D485</f>
        <v>0</v>
      </c>
      <c r="E62" s="5">
        <f t="shared" si="46"/>
        <v>0</v>
      </c>
      <c r="F62" s="5">
        <f t="shared" si="46"/>
        <v>0</v>
      </c>
      <c r="G62" s="5">
        <f aca="true" t="shared" si="47" ref="G62:I64">G485</f>
        <v>0</v>
      </c>
      <c r="H62" s="5">
        <f t="shared" si="47"/>
        <v>0</v>
      </c>
      <c r="I62" s="5">
        <f t="shared" si="47"/>
        <v>0</v>
      </c>
    </row>
    <row r="63" spans="1:9" ht="12.75">
      <c r="A63" s="7" t="s">
        <v>201</v>
      </c>
      <c r="B63" s="4" t="s">
        <v>202</v>
      </c>
      <c r="C63" s="5">
        <f>C486</f>
        <v>0</v>
      </c>
      <c r="D63" s="5">
        <f t="shared" si="46"/>
        <v>36005000</v>
      </c>
      <c r="E63" s="5">
        <f t="shared" si="46"/>
        <v>0</v>
      </c>
      <c r="F63" s="5">
        <f t="shared" si="46"/>
        <v>36005000</v>
      </c>
      <c r="G63" s="5">
        <f t="shared" si="47"/>
        <v>52899000</v>
      </c>
      <c r="H63" s="5">
        <f t="shared" si="47"/>
        <v>52899000</v>
      </c>
      <c r="I63" s="5">
        <f t="shared" si="47"/>
        <v>52899000</v>
      </c>
    </row>
    <row r="64" spans="1:9" ht="52.5">
      <c r="A64" s="7" t="s">
        <v>203</v>
      </c>
      <c r="B64" s="4" t="s">
        <v>204</v>
      </c>
      <c r="C64" s="5">
        <f>C487</f>
        <v>0</v>
      </c>
      <c r="D64" s="5">
        <f t="shared" si="46"/>
        <v>14335000</v>
      </c>
      <c r="E64" s="5">
        <f t="shared" si="46"/>
        <v>0</v>
      </c>
      <c r="F64" s="5">
        <f t="shared" si="46"/>
        <v>14335000</v>
      </c>
      <c r="G64" s="5">
        <f t="shared" si="47"/>
        <v>0</v>
      </c>
      <c r="H64" s="5">
        <f t="shared" si="47"/>
        <v>0</v>
      </c>
      <c r="I64" s="5">
        <f t="shared" si="47"/>
        <v>0</v>
      </c>
    </row>
    <row r="65" spans="1:9" ht="26.25">
      <c r="A65" s="7" t="s">
        <v>205</v>
      </c>
      <c r="B65" s="4" t="s">
        <v>206</v>
      </c>
      <c r="C65" s="5">
        <f aca="true" t="shared" si="48" ref="C65:I65">C358</f>
        <v>0</v>
      </c>
      <c r="D65" s="5">
        <f t="shared" si="48"/>
        <v>76000</v>
      </c>
      <c r="E65" s="5">
        <f t="shared" si="48"/>
        <v>0</v>
      </c>
      <c r="F65" s="5">
        <f t="shared" si="48"/>
        <v>76000</v>
      </c>
      <c r="G65" s="5">
        <f t="shared" si="48"/>
        <v>0</v>
      </c>
      <c r="H65" s="5">
        <f t="shared" si="48"/>
        <v>0</v>
      </c>
      <c r="I65" s="5">
        <f t="shared" si="48"/>
        <v>0</v>
      </c>
    </row>
    <row r="66" spans="1:9" ht="27">
      <c r="A66" s="7" t="s">
        <v>138</v>
      </c>
      <c r="B66" s="4" t="s">
        <v>56</v>
      </c>
      <c r="C66" s="5">
        <f aca="true" t="shared" si="49" ref="C66:I66">C69+C70+C73+C67+C68+C74</f>
        <v>0</v>
      </c>
      <c r="D66" s="5">
        <f t="shared" si="49"/>
        <v>105833000</v>
      </c>
      <c r="E66" s="5">
        <f t="shared" si="49"/>
        <v>0</v>
      </c>
      <c r="F66" s="5">
        <f t="shared" si="49"/>
        <v>105833000</v>
      </c>
      <c r="G66" s="5">
        <f t="shared" si="49"/>
        <v>137246000</v>
      </c>
      <c r="H66" s="5">
        <f t="shared" si="49"/>
        <v>141088000</v>
      </c>
      <c r="I66" s="5">
        <f t="shared" si="49"/>
        <v>144332000</v>
      </c>
    </row>
    <row r="67" spans="1:9" ht="14.25">
      <c r="A67" s="7" t="s">
        <v>57</v>
      </c>
      <c r="B67" s="4" t="s">
        <v>58</v>
      </c>
      <c r="C67" s="4"/>
      <c r="D67" s="5">
        <f>D360</f>
        <v>0</v>
      </c>
      <c r="E67" s="5">
        <f>E360</f>
        <v>0</v>
      </c>
      <c r="F67" s="5"/>
      <c r="G67" s="5">
        <f aca="true" t="shared" si="50" ref="G67:I68">G360</f>
        <v>0</v>
      </c>
      <c r="H67" s="5">
        <f t="shared" si="50"/>
        <v>0</v>
      </c>
      <c r="I67" s="5">
        <f t="shared" si="50"/>
        <v>0</v>
      </c>
    </row>
    <row r="68" spans="1:9" ht="27">
      <c r="A68" s="7" t="s">
        <v>59</v>
      </c>
      <c r="B68" s="4" t="s">
        <v>60</v>
      </c>
      <c r="C68" s="4"/>
      <c r="D68" s="5">
        <f>D361</f>
        <v>0</v>
      </c>
      <c r="E68" s="5">
        <f>E361</f>
        <v>0</v>
      </c>
      <c r="F68" s="5"/>
      <c r="G68" s="5">
        <f t="shared" si="50"/>
        <v>0</v>
      </c>
      <c r="H68" s="5">
        <f t="shared" si="50"/>
        <v>0</v>
      </c>
      <c r="I68" s="5">
        <f t="shared" si="50"/>
        <v>0</v>
      </c>
    </row>
    <row r="69" spans="1:9" ht="27">
      <c r="A69" s="7" t="s">
        <v>61</v>
      </c>
      <c r="B69" s="4" t="s">
        <v>62</v>
      </c>
      <c r="C69" s="4"/>
      <c r="D69" s="5">
        <f aca="true" t="shared" si="51" ref="D69:E73">D489</f>
        <v>0</v>
      </c>
      <c r="E69" s="5">
        <f t="shared" si="51"/>
        <v>0</v>
      </c>
      <c r="F69" s="5"/>
      <c r="G69" s="5">
        <f aca="true" t="shared" si="52" ref="G69:I73">G489</f>
        <v>0</v>
      </c>
      <c r="H69" s="5">
        <f t="shared" si="52"/>
        <v>0</v>
      </c>
      <c r="I69" s="5">
        <f t="shared" si="52"/>
        <v>0</v>
      </c>
    </row>
    <row r="70" spans="1:9" ht="27">
      <c r="A70" s="7" t="s">
        <v>63</v>
      </c>
      <c r="B70" s="4" t="s">
        <v>64</v>
      </c>
      <c r="C70" s="4"/>
      <c r="D70" s="5">
        <f t="shared" si="51"/>
        <v>0</v>
      </c>
      <c r="E70" s="5">
        <f t="shared" si="51"/>
        <v>0</v>
      </c>
      <c r="F70" s="5"/>
      <c r="G70" s="5">
        <f t="shared" si="52"/>
        <v>0</v>
      </c>
      <c r="H70" s="5">
        <f t="shared" si="52"/>
        <v>0</v>
      </c>
      <c r="I70" s="5">
        <f t="shared" si="52"/>
        <v>0</v>
      </c>
    </row>
    <row r="71" spans="1:9" ht="27">
      <c r="A71" s="7" t="s">
        <v>65</v>
      </c>
      <c r="B71" s="4" t="s">
        <v>66</v>
      </c>
      <c r="C71" s="4"/>
      <c r="D71" s="5">
        <f t="shared" si="51"/>
        <v>0</v>
      </c>
      <c r="E71" s="5">
        <f t="shared" si="51"/>
        <v>0</v>
      </c>
      <c r="F71" s="5"/>
      <c r="G71" s="5">
        <f t="shared" si="52"/>
        <v>0</v>
      </c>
      <c r="H71" s="5">
        <f t="shared" si="52"/>
        <v>0</v>
      </c>
      <c r="I71" s="5">
        <f t="shared" si="52"/>
        <v>0</v>
      </c>
    </row>
    <row r="72" spans="1:9" ht="27">
      <c r="A72" s="7" t="s">
        <v>67</v>
      </c>
      <c r="B72" s="4" t="s">
        <v>68</v>
      </c>
      <c r="C72" s="4"/>
      <c r="D72" s="5">
        <f t="shared" si="51"/>
        <v>0</v>
      </c>
      <c r="E72" s="5">
        <f t="shared" si="51"/>
        <v>0</v>
      </c>
      <c r="F72" s="5"/>
      <c r="G72" s="5">
        <f t="shared" si="52"/>
        <v>0</v>
      </c>
      <c r="H72" s="5">
        <f t="shared" si="52"/>
        <v>0</v>
      </c>
      <c r="I72" s="5">
        <f t="shared" si="52"/>
        <v>0</v>
      </c>
    </row>
    <row r="73" spans="1:9" ht="14.25">
      <c r="A73" s="7" t="s">
        <v>69</v>
      </c>
      <c r="B73" s="4" t="s">
        <v>70</v>
      </c>
      <c r="C73" s="4"/>
      <c r="D73" s="5">
        <f t="shared" si="51"/>
        <v>0</v>
      </c>
      <c r="E73" s="5">
        <f t="shared" si="51"/>
        <v>0</v>
      </c>
      <c r="F73" s="5"/>
      <c r="G73" s="5">
        <f t="shared" si="52"/>
        <v>0</v>
      </c>
      <c r="H73" s="5">
        <f t="shared" si="52"/>
        <v>0</v>
      </c>
      <c r="I73" s="5">
        <f t="shared" si="52"/>
        <v>0</v>
      </c>
    </row>
    <row r="74" spans="1:9" ht="27">
      <c r="A74" s="7" t="s">
        <v>71</v>
      </c>
      <c r="B74" s="4" t="s">
        <v>72</v>
      </c>
      <c r="C74" s="5">
        <f aca="true" t="shared" si="53" ref="C74:I74">C362</f>
        <v>0</v>
      </c>
      <c r="D74" s="5">
        <f t="shared" si="53"/>
        <v>105833000</v>
      </c>
      <c r="E74" s="5">
        <f t="shared" si="53"/>
        <v>0</v>
      </c>
      <c r="F74" s="5">
        <f t="shared" si="53"/>
        <v>105833000</v>
      </c>
      <c r="G74" s="5">
        <f t="shared" si="53"/>
        <v>137246000</v>
      </c>
      <c r="H74" s="5">
        <f t="shared" si="53"/>
        <v>141088000</v>
      </c>
      <c r="I74" s="5">
        <f t="shared" si="53"/>
        <v>144332000</v>
      </c>
    </row>
    <row r="75" spans="1:9" ht="12.75">
      <c r="A75" s="7" t="s">
        <v>207</v>
      </c>
      <c r="B75" s="4" t="s">
        <v>208</v>
      </c>
      <c r="C75" s="5">
        <f aca="true" t="shared" si="54" ref="C75:I75">C76</f>
        <v>0</v>
      </c>
      <c r="D75" s="5">
        <f t="shared" si="54"/>
        <v>0</v>
      </c>
      <c r="E75" s="5">
        <f t="shared" si="54"/>
        <v>0</v>
      </c>
      <c r="F75" s="5">
        <f t="shared" si="54"/>
        <v>0</v>
      </c>
      <c r="G75" s="5">
        <f t="shared" si="54"/>
        <v>0</v>
      </c>
      <c r="H75" s="5">
        <f t="shared" si="54"/>
        <v>0</v>
      </c>
      <c r="I75" s="5">
        <f t="shared" si="54"/>
        <v>0</v>
      </c>
    </row>
    <row r="76" spans="1:9" ht="26.25">
      <c r="A76" s="7" t="s">
        <v>209</v>
      </c>
      <c r="B76" s="4" t="s">
        <v>210</v>
      </c>
      <c r="C76" s="5">
        <f aca="true" t="shared" si="55" ref="C76:I76">C495</f>
        <v>0</v>
      </c>
      <c r="D76" s="5">
        <f t="shared" si="55"/>
        <v>0</v>
      </c>
      <c r="E76" s="5">
        <f t="shared" si="55"/>
        <v>0</v>
      </c>
      <c r="F76" s="5">
        <f t="shared" si="55"/>
        <v>0</v>
      </c>
      <c r="G76" s="5">
        <f t="shared" si="55"/>
        <v>0</v>
      </c>
      <c r="H76" s="5">
        <f t="shared" si="55"/>
        <v>0</v>
      </c>
      <c r="I76" s="5">
        <f t="shared" si="55"/>
        <v>0</v>
      </c>
    </row>
    <row r="77" spans="1:9" ht="39">
      <c r="A77" s="7" t="s">
        <v>211</v>
      </c>
      <c r="B77" s="4" t="s">
        <v>212</v>
      </c>
      <c r="C77" s="5">
        <f aca="true" t="shared" si="56" ref="C77:I77">C78+C81</f>
        <v>0</v>
      </c>
      <c r="D77" s="5">
        <f t="shared" si="56"/>
        <v>94435000</v>
      </c>
      <c r="E77" s="5">
        <f t="shared" si="56"/>
        <v>0</v>
      </c>
      <c r="F77" s="5">
        <f t="shared" si="56"/>
        <v>94435000</v>
      </c>
      <c r="G77" s="5">
        <f t="shared" si="56"/>
        <v>0</v>
      </c>
      <c r="H77" s="5">
        <f t="shared" si="56"/>
        <v>0</v>
      </c>
      <c r="I77" s="5">
        <f t="shared" si="56"/>
        <v>0</v>
      </c>
    </row>
    <row r="78" spans="1:9" ht="26.25">
      <c r="A78" s="7" t="s">
        <v>213</v>
      </c>
      <c r="B78" s="4" t="s">
        <v>214</v>
      </c>
      <c r="C78" s="5">
        <f aca="true" t="shared" si="57" ref="C78:I78">C79+C80</f>
        <v>0</v>
      </c>
      <c r="D78" s="5">
        <f t="shared" si="57"/>
        <v>92529000</v>
      </c>
      <c r="E78" s="5">
        <f t="shared" si="57"/>
        <v>0</v>
      </c>
      <c r="F78" s="5">
        <f t="shared" si="57"/>
        <v>92529000</v>
      </c>
      <c r="G78" s="5">
        <f t="shared" si="57"/>
        <v>0</v>
      </c>
      <c r="H78" s="5">
        <f t="shared" si="57"/>
        <v>0</v>
      </c>
      <c r="I78" s="5">
        <f t="shared" si="57"/>
        <v>0</v>
      </c>
    </row>
    <row r="79" spans="1:9" ht="12.75">
      <c r="A79" s="7" t="s">
        <v>215</v>
      </c>
      <c r="B79" s="4" t="s">
        <v>216</v>
      </c>
      <c r="C79" s="5">
        <f>C498</f>
        <v>0</v>
      </c>
      <c r="D79" s="5">
        <f aca="true" t="shared" si="58" ref="D79:F80">D498</f>
        <v>92529000</v>
      </c>
      <c r="E79" s="5">
        <f t="shared" si="58"/>
        <v>0</v>
      </c>
      <c r="F79" s="5">
        <f t="shared" si="58"/>
        <v>92529000</v>
      </c>
      <c r="G79" s="5">
        <f aca="true" t="shared" si="59" ref="G79:I80">G498</f>
        <v>0</v>
      </c>
      <c r="H79" s="5">
        <f t="shared" si="59"/>
        <v>0</v>
      </c>
      <c r="I79" s="5">
        <f t="shared" si="59"/>
        <v>0</v>
      </c>
    </row>
    <row r="80" spans="1:9" ht="12.75">
      <c r="A80" s="7" t="s">
        <v>396</v>
      </c>
      <c r="B80" s="4" t="s">
        <v>398</v>
      </c>
      <c r="C80" s="5">
        <f>C499</f>
        <v>0</v>
      </c>
      <c r="D80" s="5">
        <f t="shared" si="58"/>
        <v>0</v>
      </c>
      <c r="E80" s="5">
        <f t="shared" si="58"/>
        <v>0</v>
      </c>
      <c r="F80" s="5">
        <f t="shared" si="58"/>
        <v>0</v>
      </c>
      <c r="G80" s="5">
        <f t="shared" si="59"/>
        <v>0</v>
      </c>
      <c r="H80" s="5">
        <f t="shared" si="59"/>
        <v>0</v>
      </c>
      <c r="I80" s="5">
        <f t="shared" si="59"/>
        <v>0</v>
      </c>
    </row>
    <row r="81" spans="1:9" ht="26.25">
      <c r="A81" s="7" t="s">
        <v>217</v>
      </c>
      <c r="B81" s="4" t="s">
        <v>218</v>
      </c>
      <c r="C81" s="5">
        <f aca="true" t="shared" si="60" ref="C81:I81">C82+C83</f>
        <v>0</v>
      </c>
      <c r="D81" s="5">
        <f t="shared" si="60"/>
        <v>1906000</v>
      </c>
      <c r="E81" s="5">
        <f t="shared" si="60"/>
        <v>0</v>
      </c>
      <c r="F81" s="5">
        <f t="shared" si="60"/>
        <v>1906000</v>
      </c>
      <c r="G81" s="5">
        <f t="shared" si="60"/>
        <v>0</v>
      </c>
      <c r="H81" s="5">
        <f t="shared" si="60"/>
        <v>0</v>
      </c>
      <c r="I81" s="5">
        <f t="shared" si="60"/>
        <v>0</v>
      </c>
    </row>
    <row r="82" spans="1:9" ht="12.75">
      <c r="A82" s="7" t="s">
        <v>215</v>
      </c>
      <c r="B82" s="4" t="s">
        <v>219</v>
      </c>
      <c r="C82" s="5">
        <f>C501</f>
        <v>0</v>
      </c>
      <c r="D82" s="5">
        <f aca="true" t="shared" si="61" ref="D82:F83">D501</f>
        <v>1906000</v>
      </c>
      <c r="E82" s="5">
        <f t="shared" si="61"/>
        <v>0</v>
      </c>
      <c r="F82" s="5">
        <f t="shared" si="61"/>
        <v>1906000</v>
      </c>
      <c r="G82" s="5">
        <f aca="true" t="shared" si="62" ref="G82:I83">G501</f>
        <v>0</v>
      </c>
      <c r="H82" s="5">
        <f t="shared" si="62"/>
        <v>0</v>
      </c>
      <c r="I82" s="5">
        <f t="shared" si="62"/>
        <v>0</v>
      </c>
    </row>
    <row r="83" spans="1:9" ht="12.75">
      <c r="A83" s="7" t="s">
        <v>396</v>
      </c>
      <c r="B83" s="4" t="s">
        <v>397</v>
      </c>
      <c r="C83" s="5">
        <f>C502</f>
        <v>0</v>
      </c>
      <c r="D83" s="5">
        <f t="shared" si="61"/>
        <v>0</v>
      </c>
      <c r="E83" s="5">
        <f t="shared" si="61"/>
        <v>0</v>
      </c>
      <c r="F83" s="5">
        <f t="shared" si="61"/>
        <v>0</v>
      </c>
      <c r="G83" s="5">
        <f t="shared" si="62"/>
        <v>0</v>
      </c>
      <c r="H83" s="5">
        <f t="shared" si="62"/>
        <v>0</v>
      </c>
      <c r="I83" s="5">
        <f t="shared" si="62"/>
        <v>0</v>
      </c>
    </row>
    <row r="84" spans="1:9" ht="26.25">
      <c r="A84" s="7" t="s">
        <v>220</v>
      </c>
      <c r="B84" s="4" t="s">
        <v>221</v>
      </c>
      <c r="C84" s="5">
        <f aca="true" t="shared" si="63" ref="C84:I84">C105+C122+C130+C140+C152+C182+C214+C241+C246+C263+C266+C296+C86</f>
        <v>54735000</v>
      </c>
      <c r="D84" s="5">
        <f t="shared" si="63"/>
        <v>906372000</v>
      </c>
      <c r="E84" s="5">
        <f t="shared" si="63"/>
        <v>1360000</v>
      </c>
      <c r="F84" s="5">
        <f t="shared" si="63"/>
        <v>907732000</v>
      </c>
      <c r="G84" s="5">
        <f t="shared" si="63"/>
        <v>821412000</v>
      </c>
      <c r="H84" s="5">
        <f t="shared" si="63"/>
        <v>780388000</v>
      </c>
      <c r="I84" s="5">
        <f t="shared" si="63"/>
        <v>788709000</v>
      </c>
    </row>
    <row r="85" spans="1:9" ht="26.25">
      <c r="A85" s="7" t="s">
        <v>303</v>
      </c>
      <c r="B85" s="4" t="s">
        <v>304</v>
      </c>
      <c r="C85" s="5">
        <f aca="true" t="shared" si="64" ref="C85:I85">C86+C105+C122</f>
        <v>0</v>
      </c>
      <c r="D85" s="5">
        <f t="shared" si="64"/>
        <v>38825000</v>
      </c>
      <c r="E85" s="5">
        <f t="shared" si="64"/>
        <v>0</v>
      </c>
      <c r="F85" s="5">
        <f t="shared" si="64"/>
        <v>38825000</v>
      </c>
      <c r="G85" s="5">
        <f t="shared" si="64"/>
        <v>44001000</v>
      </c>
      <c r="H85" s="5">
        <f t="shared" si="64"/>
        <v>44001000</v>
      </c>
      <c r="I85" s="5">
        <f t="shared" si="64"/>
        <v>42201000</v>
      </c>
    </row>
    <row r="86" spans="1:9" ht="12.75">
      <c r="A86" s="7" t="s">
        <v>305</v>
      </c>
      <c r="B86" s="4" t="s">
        <v>279</v>
      </c>
      <c r="C86" s="5">
        <f aca="true" t="shared" si="65" ref="C86:I86">C87+C92</f>
        <v>0</v>
      </c>
      <c r="D86" s="5">
        <f t="shared" si="65"/>
        <v>27678000</v>
      </c>
      <c r="E86" s="5">
        <f t="shared" si="65"/>
        <v>0</v>
      </c>
      <c r="F86" s="5">
        <f t="shared" si="65"/>
        <v>27678000</v>
      </c>
      <c r="G86" s="5">
        <f t="shared" si="65"/>
        <v>32527000</v>
      </c>
      <c r="H86" s="5">
        <f t="shared" si="65"/>
        <v>32527000</v>
      </c>
      <c r="I86" s="5">
        <f t="shared" si="65"/>
        <v>30727000</v>
      </c>
    </row>
    <row r="87" spans="1:9" ht="12.75">
      <c r="A87" s="7" t="s">
        <v>222</v>
      </c>
      <c r="B87" s="4" t="s">
        <v>223</v>
      </c>
      <c r="C87" s="5">
        <f aca="true" t="shared" si="66" ref="C87:I87">C88+C89+C90</f>
        <v>0</v>
      </c>
      <c r="D87" s="5">
        <f t="shared" si="66"/>
        <v>21444000</v>
      </c>
      <c r="E87" s="5">
        <f t="shared" si="66"/>
        <v>0</v>
      </c>
      <c r="F87" s="5">
        <f t="shared" si="66"/>
        <v>21444000</v>
      </c>
      <c r="G87" s="5">
        <f t="shared" si="66"/>
        <v>27979000</v>
      </c>
      <c r="H87" s="5">
        <f t="shared" si="66"/>
        <v>27979000</v>
      </c>
      <c r="I87" s="5">
        <f t="shared" si="66"/>
        <v>26179000</v>
      </c>
    </row>
    <row r="88" spans="1:9" ht="12.75">
      <c r="A88" s="7" t="s">
        <v>79</v>
      </c>
      <c r="B88" s="4" t="s">
        <v>80</v>
      </c>
      <c r="C88" s="5">
        <f>C367</f>
        <v>0</v>
      </c>
      <c r="D88" s="5">
        <f aca="true" t="shared" si="67" ref="D88:F89">D367</f>
        <v>16313000</v>
      </c>
      <c r="E88" s="5">
        <f t="shared" si="67"/>
        <v>0</v>
      </c>
      <c r="F88" s="5">
        <f t="shared" si="67"/>
        <v>16313000</v>
      </c>
      <c r="G88" s="5">
        <f aca="true" t="shared" si="68" ref="G88:I89">G367</f>
        <v>20250000</v>
      </c>
      <c r="H88" s="5">
        <f t="shared" si="68"/>
        <v>20250000</v>
      </c>
      <c r="I88" s="5">
        <f t="shared" si="68"/>
        <v>18450000</v>
      </c>
    </row>
    <row r="89" spans="1:9" ht="26.25">
      <c r="A89" s="7" t="s">
        <v>81</v>
      </c>
      <c r="B89" s="4" t="s">
        <v>82</v>
      </c>
      <c r="C89" s="5">
        <f>C368</f>
        <v>0</v>
      </c>
      <c r="D89" s="5">
        <f t="shared" si="67"/>
        <v>4971000</v>
      </c>
      <c r="E89" s="5">
        <f t="shared" si="67"/>
        <v>0</v>
      </c>
      <c r="F89" s="5">
        <f t="shared" si="67"/>
        <v>4971000</v>
      </c>
      <c r="G89" s="5">
        <f t="shared" si="68"/>
        <v>7573000</v>
      </c>
      <c r="H89" s="5">
        <f t="shared" si="68"/>
        <v>7573000</v>
      </c>
      <c r="I89" s="5">
        <f t="shared" si="68"/>
        <v>7573000</v>
      </c>
    </row>
    <row r="90" spans="1:9" ht="39">
      <c r="A90" s="7" t="s">
        <v>83</v>
      </c>
      <c r="B90" s="4" t="s">
        <v>84</v>
      </c>
      <c r="C90" s="5">
        <f aca="true" t="shared" si="69" ref="C90:I90">C91</f>
        <v>0</v>
      </c>
      <c r="D90" s="5">
        <f t="shared" si="69"/>
        <v>160000</v>
      </c>
      <c r="E90" s="5">
        <f t="shared" si="69"/>
        <v>0</v>
      </c>
      <c r="F90" s="5">
        <f t="shared" si="69"/>
        <v>160000</v>
      </c>
      <c r="G90" s="5">
        <f t="shared" si="69"/>
        <v>156000</v>
      </c>
      <c r="H90" s="5">
        <f t="shared" si="69"/>
        <v>156000</v>
      </c>
      <c r="I90" s="5">
        <f t="shared" si="69"/>
        <v>156000</v>
      </c>
    </row>
    <row r="91" spans="1:9" ht="12.75">
      <c r="A91" s="7" t="s">
        <v>87</v>
      </c>
      <c r="B91" s="4" t="s">
        <v>88</v>
      </c>
      <c r="C91" s="5">
        <f aca="true" t="shared" si="70" ref="C91:I91">C370</f>
        <v>0</v>
      </c>
      <c r="D91" s="5">
        <f t="shared" si="70"/>
        <v>160000</v>
      </c>
      <c r="E91" s="5">
        <f t="shared" si="70"/>
        <v>0</v>
      </c>
      <c r="F91" s="5">
        <f t="shared" si="70"/>
        <v>160000</v>
      </c>
      <c r="G91" s="5">
        <f t="shared" si="70"/>
        <v>156000</v>
      </c>
      <c r="H91" s="5">
        <f t="shared" si="70"/>
        <v>156000</v>
      </c>
      <c r="I91" s="5">
        <f t="shared" si="70"/>
        <v>156000</v>
      </c>
    </row>
    <row r="92" spans="1:9" ht="12.75">
      <c r="A92" s="7" t="s">
        <v>275</v>
      </c>
      <c r="B92" s="4" t="s">
        <v>90</v>
      </c>
      <c r="C92" s="5">
        <f aca="true" t="shared" si="71" ref="C92:I92">C93+C101</f>
        <v>0</v>
      </c>
      <c r="D92" s="5">
        <f t="shared" si="71"/>
        <v>6234000</v>
      </c>
      <c r="E92" s="5">
        <f t="shared" si="71"/>
        <v>0</v>
      </c>
      <c r="F92" s="5">
        <f t="shared" si="71"/>
        <v>6234000</v>
      </c>
      <c r="G92" s="5">
        <f t="shared" si="71"/>
        <v>4548000</v>
      </c>
      <c r="H92" s="5">
        <f t="shared" si="71"/>
        <v>4548000</v>
      </c>
      <c r="I92" s="5">
        <f t="shared" si="71"/>
        <v>4548000</v>
      </c>
    </row>
    <row r="93" spans="1:9" ht="39">
      <c r="A93" s="7" t="s">
        <v>91</v>
      </c>
      <c r="B93" s="4" t="s">
        <v>92</v>
      </c>
      <c r="C93" s="5">
        <f aca="true" t="shared" si="72" ref="C93:I93">C94+C97</f>
        <v>0</v>
      </c>
      <c r="D93" s="5">
        <f t="shared" si="72"/>
        <v>1219000</v>
      </c>
      <c r="E93" s="5">
        <f t="shared" si="72"/>
        <v>0</v>
      </c>
      <c r="F93" s="5">
        <f t="shared" si="72"/>
        <v>1219000</v>
      </c>
      <c r="G93" s="5">
        <f t="shared" si="72"/>
        <v>0</v>
      </c>
      <c r="H93" s="5">
        <f t="shared" si="72"/>
        <v>0</v>
      </c>
      <c r="I93" s="5">
        <f t="shared" si="72"/>
        <v>0</v>
      </c>
    </row>
    <row r="94" spans="1:9" ht="26.25">
      <c r="A94" s="7" t="s">
        <v>93</v>
      </c>
      <c r="B94" s="4" t="s">
        <v>94</v>
      </c>
      <c r="C94" s="4"/>
      <c r="D94" s="5">
        <f>D95+D96</f>
        <v>0</v>
      </c>
      <c r="E94" s="5">
        <f>E95+E96</f>
        <v>0</v>
      </c>
      <c r="F94" s="5"/>
      <c r="G94" s="5">
        <f>G95+G96</f>
        <v>0</v>
      </c>
      <c r="H94" s="5">
        <f>H95+H96</f>
        <v>0</v>
      </c>
      <c r="I94" s="5">
        <f>I95+I96</f>
        <v>0</v>
      </c>
    </row>
    <row r="95" spans="1:9" ht="12.75">
      <c r="A95" s="7" t="s">
        <v>95</v>
      </c>
      <c r="B95" s="4" t="s">
        <v>96</v>
      </c>
      <c r="C95" s="4"/>
      <c r="D95" s="5">
        <f>D509</f>
        <v>0</v>
      </c>
      <c r="E95" s="5">
        <f>E509</f>
        <v>0</v>
      </c>
      <c r="F95" s="5"/>
      <c r="G95" s="5">
        <f aca="true" t="shared" si="73" ref="G95:I96">G509</f>
        <v>0</v>
      </c>
      <c r="H95" s="5">
        <f t="shared" si="73"/>
        <v>0</v>
      </c>
      <c r="I95" s="5">
        <f t="shared" si="73"/>
        <v>0</v>
      </c>
    </row>
    <row r="96" spans="1:9" ht="12.75">
      <c r="A96" s="7" t="s">
        <v>97</v>
      </c>
      <c r="B96" s="4" t="s">
        <v>98</v>
      </c>
      <c r="C96" s="4"/>
      <c r="D96" s="5">
        <f>D510</f>
        <v>0</v>
      </c>
      <c r="E96" s="5">
        <f>E510</f>
        <v>0</v>
      </c>
      <c r="F96" s="5"/>
      <c r="G96" s="5">
        <f t="shared" si="73"/>
        <v>0</v>
      </c>
      <c r="H96" s="5">
        <f t="shared" si="73"/>
        <v>0</v>
      </c>
      <c r="I96" s="5">
        <f t="shared" si="73"/>
        <v>0</v>
      </c>
    </row>
    <row r="97" spans="1:9" ht="12.75">
      <c r="A97" s="7" t="s">
        <v>299</v>
      </c>
      <c r="B97" s="4" t="s">
        <v>300</v>
      </c>
      <c r="C97" s="5">
        <f>C98+C99</f>
        <v>0</v>
      </c>
      <c r="D97" s="5">
        <f aca="true" t="shared" si="74" ref="D97:I97">D98+D99+D100</f>
        <v>1219000</v>
      </c>
      <c r="E97" s="5">
        <f t="shared" si="74"/>
        <v>0</v>
      </c>
      <c r="F97" s="5">
        <f t="shared" si="74"/>
        <v>1219000</v>
      </c>
      <c r="G97" s="5">
        <f t="shared" si="74"/>
        <v>0</v>
      </c>
      <c r="H97" s="5">
        <f t="shared" si="74"/>
        <v>0</v>
      </c>
      <c r="I97" s="5">
        <f t="shared" si="74"/>
        <v>0</v>
      </c>
    </row>
    <row r="98" spans="1:9" ht="12.75">
      <c r="A98" s="7" t="s">
        <v>95</v>
      </c>
      <c r="B98" s="4" t="s">
        <v>301</v>
      </c>
      <c r="C98" s="5">
        <f>C512</f>
        <v>0</v>
      </c>
      <c r="D98" s="5">
        <f aca="true" t="shared" si="75" ref="D98:F99">D512</f>
        <v>180000</v>
      </c>
      <c r="E98" s="5">
        <f t="shared" si="75"/>
        <v>0</v>
      </c>
      <c r="F98" s="5">
        <f t="shared" si="75"/>
        <v>180000</v>
      </c>
      <c r="G98" s="5">
        <f aca="true" t="shared" si="76" ref="G98:I99">G512</f>
        <v>0</v>
      </c>
      <c r="H98" s="5">
        <f t="shared" si="76"/>
        <v>0</v>
      </c>
      <c r="I98" s="5">
        <f t="shared" si="76"/>
        <v>0</v>
      </c>
    </row>
    <row r="99" spans="1:9" ht="12.75">
      <c r="A99" s="7" t="s">
        <v>97</v>
      </c>
      <c r="B99" s="4" t="s">
        <v>302</v>
      </c>
      <c r="C99" s="5">
        <f>C513</f>
        <v>0</v>
      </c>
      <c r="D99" s="5">
        <f t="shared" si="75"/>
        <v>1017000</v>
      </c>
      <c r="E99" s="5">
        <f t="shared" si="75"/>
        <v>0</v>
      </c>
      <c r="F99" s="5">
        <f t="shared" si="75"/>
        <v>1017000</v>
      </c>
      <c r="G99" s="5">
        <f t="shared" si="76"/>
        <v>0</v>
      </c>
      <c r="H99" s="5">
        <f t="shared" si="76"/>
        <v>0</v>
      </c>
      <c r="I99" s="5">
        <f t="shared" si="76"/>
        <v>0</v>
      </c>
    </row>
    <row r="100" spans="1:9" ht="12.75">
      <c r="A100" s="7" t="s">
        <v>296</v>
      </c>
      <c r="B100" s="4" t="s">
        <v>407</v>
      </c>
      <c r="C100" s="5"/>
      <c r="D100" s="5">
        <f aca="true" t="shared" si="77" ref="D100:I100">D514</f>
        <v>22000</v>
      </c>
      <c r="E100" s="5">
        <f t="shared" si="77"/>
        <v>0</v>
      </c>
      <c r="F100" s="5">
        <f t="shared" si="77"/>
        <v>22000</v>
      </c>
      <c r="G100" s="5">
        <f t="shared" si="77"/>
        <v>0</v>
      </c>
      <c r="H100" s="5">
        <f t="shared" si="77"/>
        <v>0</v>
      </c>
      <c r="I100" s="5">
        <f t="shared" si="77"/>
        <v>0</v>
      </c>
    </row>
    <row r="101" spans="1:9" ht="12.75">
      <c r="A101" s="7" t="s">
        <v>99</v>
      </c>
      <c r="B101" s="4" t="s">
        <v>100</v>
      </c>
      <c r="C101" s="5">
        <f aca="true" t="shared" si="78" ref="C101:I103">C102</f>
        <v>0</v>
      </c>
      <c r="D101" s="5">
        <f t="shared" si="78"/>
        <v>5015000</v>
      </c>
      <c r="E101" s="5">
        <f t="shared" si="78"/>
        <v>0</v>
      </c>
      <c r="F101" s="5">
        <f t="shared" si="78"/>
        <v>5015000</v>
      </c>
      <c r="G101" s="5">
        <f t="shared" si="78"/>
        <v>4548000</v>
      </c>
      <c r="H101" s="5">
        <f t="shared" si="78"/>
        <v>4548000</v>
      </c>
      <c r="I101" s="5">
        <f t="shared" si="78"/>
        <v>4548000</v>
      </c>
    </row>
    <row r="102" spans="1:9" ht="12.75">
      <c r="A102" s="7" t="s">
        <v>101</v>
      </c>
      <c r="B102" s="4" t="s">
        <v>102</v>
      </c>
      <c r="C102" s="5">
        <f t="shared" si="78"/>
        <v>0</v>
      </c>
      <c r="D102" s="5">
        <f t="shared" si="78"/>
        <v>5015000</v>
      </c>
      <c r="E102" s="5">
        <f t="shared" si="78"/>
        <v>0</v>
      </c>
      <c r="F102" s="5">
        <f t="shared" si="78"/>
        <v>5015000</v>
      </c>
      <c r="G102" s="5">
        <f t="shared" si="78"/>
        <v>4548000</v>
      </c>
      <c r="H102" s="5">
        <f t="shared" si="78"/>
        <v>4548000</v>
      </c>
      <c r="I102" s="5">
        <f t="shared" si="78"/>
        <v>4548000</v>
      </c>
    </row>
    <row r="103" spans="1:9" ht="12.75">
      <c r="A103" s="7" t="s">
        <v>103</v>
      </c>
      <c r="B103" s="4" t="s">
        <v>104</v>
      </c>
      <c r="C103" s="5">
        <f t="shared" si="78"/>
        <v>0</v>
      </c>
      <c r="D103" s="5">
        <f t="shared" si="78"/>
        <v>5015000</v>
      </c>
      <c r="E103" s="5">
        <f t="shared" si="78"/>
        <v>0</v>
      </c>
      <c r="F103" s="5">
        <f t="shared" si="78"/>
        <v>5015000</v>
      </c>
      <c r="G103" s="5">
        <f t="shared" si="78"/>
        <v>4548000</v>
      </c>
      <c r="H103" s="5">
        <f t="shared" si="78"/>
        <v>4548000</v>
      </c>
      <c r="I103" s="5">
        <f t="shared" si="78"/>
        <v>4548000</v>
      </c>
    </row>
    <row r="104" spans="1:9" ht="12.75">
      <c r="A104" s="7" t="s">
        <v>111</v>
      </c>
      <c r="B104" s="4" t="s">
        <v>112</v>
      </c>
      <c r="C104" s="5">
        <f aca="true" t="shared" si="79" ref="C104:I104">C518</f>
        <v>0</v>
      </c>
      <c r="D104" s="5">
        <f t="shared" si="79"/>
        <v>5015000</v>
      </c>
      <c r="E104" s="5">
        <f t="shared" si="79"/>
        <v>0</v>
      </c>
      <c r="F104" s="5">
        <f t="shared" si="79"/>
        <v>5015000</v>
      </c>
      <c r="G104" s="5">
        <f t="shared" si="79"/>
        <v>4548000</v>
      </c>
      <c r="H104" s="5">
        <f t="shared" si="79"/>
        <v>4548000</v>
      </c>
      <c r="I104" s="5">
        <f t="shared" si="79"/>
        <v>4548000</v>
      </c>
    </row>
    <row r="105" spans="1:9" ht="26.25">
      <c r="A105" s="7" t="s">
        <v>306</v>
      </c>
      <c r="B105" s="4" t="s">
        <v>307</v>
      </c>
      <c r="C105" s="5">
        <f aca="true" t="shared" si="80" ref="C105:I105">C106+C114</f>
        <v>0</v>
      </c>
      <c r="D105" s="5">
        <f t="shared" si="80"/>
        <v>9747000</v>
      </c>
      <c r="E105" s="5">
        <f t="shared" si="80"/>
        <v>0</v>
      </c>
      <c r="F105" s="5">
        <f t="shared" si="80"/>
        <v>9747000</v>
      </c>
      <c r="G105" s="5">
        <f t="shared" si="80"/>
        <v>9774000</v>
      </c>
      <c r="H105" s="5">
        <f t="shared" si="80"/>
        <v>9774000</v>
      </c>
      <c r="I105" s="5">
        <f t="shared" si="80"/>
        <v>9774000</v>
      </c>
    </row>
    <row r="106" spans="1:9" ht="12.75">
      <c r="A106" s="7" t="s">
        <v>222</v>
      </c>
      <c r="B106" s="4" t="s">
        <v>223</v>
      </c>
      <c r="C106" s="5">
        <f aca="true" t="shared" si="81" ref="C106:I106">C107+C108+C109+C112</f>
        <v>0</v>
      </c>
      <c r="D106" s="5">
        <f t="shared" si="81"/>
        <v>9731000</v>
      </c>
      <c r="E106" s="5">
        <f t="shared" si="81"/>
        <v>0</v>
      </c>
      <c r="F106" s="5">
        <f t="shared" si="81"/>
        <v>9731000</v>
      </c>
      <c r="G106" s="5">
        <f t="shared" si="81"/>
        <v>9774000</v>
      </c>
      <c r="H106" s="5">
        <f t="shared" si="81"/>
        <v>9774000</v>
      </c>
      <c r="I106" s="5">
        <f t="shared" si="81"/>
        <v>9774000</v>
      </c>
    </row>
    <row r="107" spans="1:9" ht="12.75">
      <c r="A107" s="7" t="s">
        <v>79</v>
      </c>
      <c r="B107" s="4" t="s">
        <v>80</v>
      </c>
      <c r="C107" s="5">
        <f>C373</f>
        <v>0</v>
      </c>
      <c r="D107" s="5">
        <f aca="true" t="shared" si="82" ref="D107:F108">D373</f>
        <v>8616000</v>
      </c>
      <c r="E107" s="5">
        <f t="shared" si="82"/>
        <v>0</v>
      </c>
      <c r="F107" s="5">
        <f t="shared" si="82"/>
        <v>8616000</v>
      </c>
      <c r="G107" s="5">
        <f aca="true" t="shared" si="83" ref="G107:I108">G373</f>
        <v>8720000</v>
      </c>
      <c r="H107" s="5">
        <f t="shared" si="83"/>
        <v>8720000</v>
      </c>
      <c r="I107" s="5">
        <f t="shared" si="83"/>
        <v>8720000</v>
      </c>
    </row>
    <row r="108" spans="1:9" ht="26.25">
      <c r="A108" s="7" t="s">
        <v>81</v>
      </c>
      <c r="B108" s="4" t="s">
        <v>82</v>
      </c>
      <c r="C108" s="5">
        <f>C374</f>
        <v>0</v>
      </c>
      <c r="D108" s="5">
        <f t="shared" si="82"/>
        <v>1005000</v>
      </c>
      <c r="E108" s="5">
        <f t="shared" si="82"/>
        <v>0</v>
      </c>
      <c r="F108" s="5">
        <f t="shared" si="82"/>
        <v>1005000</v>
      </c>
      <c r="G108" s="5">
        <f t="shared" si="83"/>
        <v>943000</v>
      </c>
      <c r="H108" s="5">
        <f t="shared" si="83"/>
        <v>943000</v>
      </c>
      <c r="I108" s="5">
        <f t="shared" si="83"/>
        <v>943000</v>
      </c>
    </row>
    <row r="109" spans="1:9" ht="26.25">
      <c r="A109" s="7" t="s">
        <v>233</v>
      </c>
      <c r="B109" s="4" t="s">
        <v>234</v>
      </c>
      <c r="C109" s="4"/>
      <c r="D109" s="5">
        <f>D110</f>
        <v>0</v>
      </c>
      <c r="E109" s="5">
        <f>E110</f>
        <v>0</v>
      </c>
      <c r="F109" s="5"/>
      <c r="G109" s="5">
        <f aca="true" t="shared" si="84" ref="G109:I110">G110</f>
        <v>0</v>
      </c>
      <c r="H109" s="5">
        <f t="shared" si="84"/>
        <v>0</v>
      </c>
      <c r="I109" s="5">
        <f t="shared" si="84"/>
        <v>0</v>
      </c>
    </row>
    <row r="110" spans="1:9" ht="52.5">
      <c r="A110" s="7" t="s">
        <v>235</v>
      </c>
      <c r="B110" s="4" t="s">
        <v>236</v>
      </c>
      <c r="C110" s="4"/>
      <c r="D110" s="5">
        <f>D111</f>
        <v>0</v>
      </c>
      <c r="E110" s="5">
        <f>E111</f>
        <v>0</v>
      </c>
      <c r="F110" s="5"/>
      <c r="G110" s="5">
        <f t="shared" si="84"/>
        <v>0</v>
      </c>
      <c r="H110" s="5">
        <f t="shared" si="84"/>
        <v>0</v>
      </c>
      <c r="I110" s="5">
        <f t="shared" si="84"/>
        <v>0</v>
      </c>
    </row>
    <row r="111" spans="1:9" ht="12.75">
      <c r="A111" s="7" t="s">
        <v>237</v>
      </c>
      <c r="B111" s="4" t="s">
        <v>238</v>
      </c>
      <c r="C111" s="4"/>
      <c r="D111" s="5">
        <f>D377</f>
        <v>0</v>
      </c>
      <c r="E111" s="5">
        <f>E377</f>
        <v>0</v>
      </c>
      <c r="F111" s="5"/>
      <c r="G111" s="5">
        <f>G377</f>
        <v>0</v>
      </c>
      <c r="H111" s="5">
        <f>H377</f>
        <v>0</v>
      </c>
      <c r="I111" s="5">
        <f>I377</f>
        <v>0</v>
      </c>
    </row>
    <row r="112" spans="1:9" ht="39.75">
      <c r="A112" s="7" t="s">
        <v>83</v>
      </c>
      <c r="B112" s="4" t="s">
        <v>84</v>
      </c>
      <c r="C112" s="5">
        <f aca="true" t="shared" si="85" ref="C112:I112">C113</f>
        <v>0</v>
      </c>
      <c r="D112" s="5">
        <f t="shared" si="85"/>
        <v>110000</v>
      </c>
      <c r="E112" s="5">
        <f t="shared" si="85"/>
        <v>0</v>
      </c>
      <c r="F112" s="5">
        <f t="shared" si="85"/>
        <v>110000</v>
      </c>
      <c r="G112" s="5">
        <f t="shared" si="85"/>
        <v>111000</v>
      </c>
      <c r="H112" s="5">
        <f t="shared" si="85"/>
        <v>111000</v>
      </c>
      <c r="I112" s="5">
        <f t="shared" si="85"/>
        <v>111000</v>
      </c>
    </row>
    <row r="113" spans="1:9" ht="14.25">
      <c r="A113" s="7" t="s">
        <v>87</v>
      </c>
      <c r="B113" s="4" t="s">
        <v>88</v>
      </c>
      <c r="C113" s="5">
        <f>'sursa 10'!C124</f>
        <v>0</v>
      </c>
      <c r="D113" s="5">
        <f>'sursa 10'!D124</f>
        <v>110000</v>
      </c>
      <c r="E113" s="5">
        <f>'sursa 10'!E124</f>
        <v>0</v>
      </c>
      <c r="F113" s="5">
        <f>'sursa 10'!F124</f>
        <v>110000</v>
      </c>
      <c r="G113" s="5">
        <f>'sursa 10'!G124</f>
        <v>111000</v>
      </c>
      <c r="H113" s="5">
        <f>'sursa 10'!H124</f>
        <v>111000</v>
      </c>
      <c r="I113" s="5">
        <f>'sursa 10'!I124</f>
        <v>111000</v>
      </c>
    </row>
    <row r="114" spans="1:9" ht="12.75">
      <c r="A114" s="7" t="s">
        <v>275</v>
      </c>
      <c r="B114" s="4" t="s">
        <v>90</v>
      </c>
      <c r="C114" s="5">
        <f aca="true" t="shared" si="86" ref="C114:I114">C115+C118</f>
        <v>0</v>
      </c>
      <c r="D114" s="5">
        <f t="shared" si="86"/>
        <v>16000</v>
      </c>
      <c r="E114" s="5">
        <f t="shared" si="86"/>
        <v>0</v>
      </c>
      <c r="F114" s="5">
        <f t="shared" si="86"/>
        <v>16000</v>
      </c>
      <c r="G114" s="5">
        <f t="shared" si="86"/>
        <v>0</v>
      </c>
      <c r="H114" s="5">
        <f t="shared" si="86"/>
        <v>0</v>
      </c>
      <c r="I114" s="5">
        <f t="shared" si="86"/>
        <v>0</v>
      </c>
    </row>
    <row r="115" spans="1:9" ht="26.25">
      <c r="A115" s="7" t="s">
        <v>276</v>
      </c>
      <c r="B115" s="4" t="s">
        <v>277</v>
      </c>
      <c r="C115" s="4"/>
      <c r="D115" s="5">
        <f>D116</f>
        <v>0</v>
      </c>
      <c r="E115" s="5">
        <f>E116</f>
        <v>0</v>
      </c>
      <c r="F115" s="5"/>
      <c r="G115" s="5">
        <f aca="true" t="shared" si="87" ref="G115:I116">G116</f>
        <v>0</v>
      </c>
      <c r="H115" s="5">
        <f t="shared" si="87"/>
        <v>0</v>
      </c>
      <c r="I115" s="5">
        <f t="shared" si="87"/>
        <v>0</v>
      </c>
    </row>
    <row r="116" spans="1:9" ht="12.75">
      <c r="A116" s="7" t="s">
        <v>278</v>
      </c>
      <c r="B116" s="4" t="s">
        <v>279</v>
      </c>
      <c r="C116" s="4"/>
      <c r="D116" s="5">
        <f>D117</f>
        <v>0</v>
      </c>
      <c r="E116" s="5">
        <f>E117</f>
        <v>0</v>
      </c>
      <c r="F116" s="5"/>
      <c r="G116" s="5">
        <f t="shared" si="87"/>
        <v>0</v>
      </c>
      <c r="H116" s="5">
        <f t="shared" si="87"/>
        <v>0</v>
      </c>
      <c r="I116" s="5">
        <f t="shared" si="87"/>
        <v>0</v>
      </c>
    </row>
    <row r="117" spans="1:9" ht="12.75">
      <c r="A117" s="7" t="s">
        <v>282</v>
      </c>
      <c r="B117" s="4" t="s">
        <v>283</v>
      </c>
      <c r="C117" s="4"/>
      <c r="D117" s="5">
        <f>D523</f>
        <v>0</v>
      </c>
      <c r="E117" s="5">
        <f>E523</f>
        <v>0</v>
      </c>
      <c r="F117" s="5"/>
      <c r="G117" s="5">
        <f>G523</f>
        <v>0</v>
      </c>
      <c r="H117" s="5">
        <f>H523</f>
        <v>0</v>
      </c>
      <c r="I117" s="5">
        <f>I523</f>
        <v>0</v>
      </c>
    </row>
    <row r="118" spans="1:9" ht="12.75">
      <c r="A118" s="7" t="s">
        <v>99</v>
      </c>
      <c r="B118" s="4" t="s">
        <v>100</v>
      </c>
      <c r="C118" s="5">
        <f aca="true" t="shared" si="88" ref="C118:I120">C119</f>
        <v>0</v>
      </c>
      <c r="D118" s="5">
        <f t="shared" si="88"/>
        <v>16000</v>
      </c>
      <c r="E118" s="5">
        <f t="shared" si="88"/>
        <v>0</v>
      </c>
      <c r="F118" s="5">
        <f t="shared" si="88"/>
        <v>16000</v>
      </c>
      <c r="G118" s="5">
        <f t="shared" si="88"/>
        <v>0</v>
      </c>
      <c r="H118" s="5">
        <f t="shared" si="88"/>
        <v>0</v>
      </c>
      <c r="I118" s="5">
        <f t="shared" si="88"/>
        <v>0</v>
      </c>
    </row>
    <row r="119" spans="1:9" ht="12.75">
      <c r="A119" s="7" t="s">
        <v>101</v>
      </c>
      <c r="B119" s="4" t="s">
        <v>102</v>
      </c>
      <c r="C119" s="5">
        <f t="shared" si="88"/>
        <v>0</v>
      </c>
      <c r="D119" s="5">
        <f t="shared" si="88"/>
        <v>16000</v>
      </c>
      <c r="E119" s="5">
        <f t="shared" si="88"/>
        <v>0</v>
      </c>
      <c r="F119" s="5">
        <f t="shared" si="88"/>
        <v>16000</v>
      </c>
      <c r="G119" s="5">
        <f t="shared" si="88"/>
        <v>0</v>
      </c>
      <c r="H119" s="5">
        <f t="shared" si="88"/>
        <v>0</v>
      </c>
      <c r="I119" s="5">
        <f t="shared" si="88"/>
        <v>0</v>
      </c>
    </row>
    <row r="120" spans="1:9" ht="12.75">
      <c r="A120" s="7" t="s">
        <v>103</v>
      </c>
      <c r="B120" s="4" t="s">
        <v>104</v>
      </c>
      <c r="C120" s="5">
        <f t="shared" si="88"/>
        <v>0</v>
      </c>
      <c r="D120" s="5">
        <f t="shared" si="88"/>
        <v>16000</v>
      </c>
      <c r="E120" s="5">
        <f t="shared" si="88"/>
        <v>0</v>
      </c>
      <c r="F120" s="5">
        <f t="shared" si="88"/>
        <v>16000</v>
      </c>
      <c r="G120" s="5">
        <f t="shared" si="88"/>
        <v>0</v>
      </c>
      <c r="H120" s="5">
        <f t="shared" si="88"/>
        <v>0</v>
      </c>
      <c r="I120" s="5">
        <f t="shared" si="88"/>
        <v>0</v>
      </c>
    </row>
    <row r="121" spans="1:9" ht="12.75">
      <c r="A121" s="7" t="s">
        <v>111</v>
      </c>
      <c r="B121" s="4" t="s">
        <v>112</v>
      </c>
      <c r="C121" s="5">
        <f aca="true" t="shared" si="89" ref="C121:I121">C527</f>
        <v>0</v>
      </c>
      <c r="D121" s="5">
        <f t="shared" si="89"/>
        <v>16000</v>
      </c>
      <c r="E121" s="5">
        <f t="shared" si="89"/>
        <v>0</v>
      </c>
      <c r="F121" s="5">
        <f t="shared" si="89"/>
        <v>16000</v>
      </c>
      <c r="G121" s="5">
        <f t="shared" si="89"/>
        <v>0</v>
      </c>
      <c r="H121" s="5">
        <f t="shared" si="89"/>
        <v>0</v>
      </c>
      <c r="I121" s="5">
        <f t="shared" si="89"/>
        <v>0</v>
      </c>
    </row>
    <row r="122" spans="1:9" ht="12.75">
      <c r="A122" s="7" t="s">
        <v>308</v>
      </c>
      <c r="B122" s="4" t="s">
        <v>309</v>
      </c>
      <c r="C122" s="5">
        <f aca="true" t="shared" si="90" ref="C122:I123">C123</f>
        <v>0</v>
      </c>
      <c r="D122" s="5">
        <f t="shared" si="90"/>
        <v>1400000</v>
      </c>
      <c r="E122" s="5">
        <f t="shared" si="90"/>
        <v>0</v>
      </c>
      <c r="F122" s="5">
        <f t="shared" si="90"/>
        <v>1400000</v>
      </c>
      <c r="G122" s="5">
        <f t="shared" si="90"/>
        <v>1700000</v>
      </c>
      <c r="H122" s="5">
        <f t="shared" si="90"/>
        <v>1700000</v>
      </c>
      <c r="I122" s="5">
        <f t="shared" si="90"/>
        <v>1700000</v>
      </c>
    </row>
    <row r="123" spans="1:9" ht="12.75">
      <c r="A123" s="7" t="s">
        <v>222</v>
      </c>
      <c r="B123" s="4" t="s">
        <v>223</v>
      </c>
      <c r="C123" s="5">
        <f t="shared" si="90"/>
        <v>0</v>
      </c>
      <c r="D123" s="5">
        <f t="shared" si="90"/>
        <v>1400000</v>
      </c>
      <c r="E123" s="5">
        <f t="shared" si="90"/>
        <v>0</v>
      </c>
      <c r="F123" s="5">
        <f t="shared" si="90"/>
        <v>1400000</v>
      </c>
      <c r="G123" s="5">
        <f t="shared" si="90"/>
        <v>1700000</v>
      </c>
      <c r="H123" s="5">
        <f t="shared" si="90"/>
        <v>1700000</v>
      </c>
      <c r="I123" s="5">
        <f t="shared" si="90"/>
        <v>1700000</v>
      </c>
    </row>
    <row r="124" spans="1:9" ht="12.75">
      <c r="A124" s="7" t="s">
        <v>224</v>
      </c>
      <c r="B124" s="4" t="s">
        <v>225</v>
      </c>
      <c r="C124" s="5">
        <f aca="true" t="shared" si="91" ref="C124:I124">C125+C127</f>
        <v>0</v>
      </c>
      <c r="D124" s="5">
        <f t="shared" si="91"/>
        <v>1400000</v>
      </c>
      <c r="E124" s="5">
        <f t="shared" si="91"/>
        <v>0</v>
      </c>
      <c r="F124" s="5">
        <f t="shared" si="91"/>
        <v>1400000</v>
      </c>
      <c r="G124" s="5">
        <f t="shared" si="91"/>
        <v>1700000</v>
      </c>
      <c r="H124" s="5">
        <f t="shared" si="91"/>
        <v>1700000</v>
      </c>
      <c r="I124" s="5">
        <f t="shared" si="91"/>
        <v>1700000</v>
      </c>
    </row>
    <row r="125" spans="1:9" ht="12.75">
      <c r="A125" s="7" t="s">
        <v>226</v>
      </c>
      <c r="B125" s="4" t="s">
        <v>227</v>
      </c>
      <c r="C125" s="5">
        <f aca="true" t="shared" si="92" ref="C125:I125">C126</f>
        <v>0</v>
      </c>
      <c r="D125" s="5">
        <f t="shared" si="92"/>
        <v>1150000</v>
      </c>
      <c r="E125" s="5">
        <f t="shared" si="92"/>
        <v>0</v>
      </c>
      <c r="F125" s="5">
        <f t="shared" si="92"/>
        <v>1150000</v>
      </c>
      <c r="G125" s="5">
        <f t="shared" si="92"/>
        <v>0</v>
      </c>
      <c r="H125" s="5">
        <f t="shared" si="92"/>
        <v>0</v>
      </c>
      <c r="I125" s="5">
        <f t="shared" si="92"/>
        <v>0</v>
      </c>
    </row>
    <row r="126" spans="1:9" ht="12.75">
      <c r="A126" s="7" t="s">
        <v>228</v>
      </c>
      <c r="B126" s="4" t="s">
        <v>229</v>
      </c>
      <c r="C126" s="5">
        <f aca="true" t="shared" si="93" ref="C126:I126">C384</f>
        <v>0</v>
      </c>
      <c r="D126" s="5">
        <f t="shared" si="93"/>
        <v>1150000</v>
      </c>
      <c r="E126" s="5">
        <f t="shared" si="93"/>
        <v>0</v>
      </c>
      <c r="F126" s="5">
        <f t="shared" si="93"/>
        <v>1150000</v>
      </c>
      <c r="G126" s="5">
        <f t="shared" si="93"/>
        <v>0</v>
      </c>
      <c r="H126" s="5">
        <f t="shared" si="93"/>
        <v>0</v>
      </c>
      <c r="I126" s="5">
        <f t="shared" si="93"/>
        <v>0</v>
      </c>
    </row>
    <row r="127" spans="1:9" ht="26.25">
      <c r="A127" s="7" t="s">
        <v>230</v>
      </c>
      <c r="B127" s="4" t="s">
        <v>177</v>
      </c>
      <c r="C127" s="5">
        <f aca="true" t="shared" si="94" ref="C127:I127">C128</f>
        <v>0</v>
      </c>
      <c r="D127" s="5">
        <f t="shared" si="94"/>
        <v>250000</v>
      </c>
      <c r="E127" s="5">
        <f t="shared" si="94"/>
        <v>0</v>
      </c>
      <c r="F127" s="5">
        <f t="shared" si="94"/>
        <v>250000</v>
      </c>
      <c r="G127" s="5">
        <f t="shared" si="94"/>
        <v>1700000</v>
      </c>
      <c r="H127" s="5">
        <f t="shared" si="94"/>
        <v>1700000</v>
      </c>
      <c r="I127" s="5">
        <f t="shared" si="94"/>
        <v>1700000</v>
      </c>
    </row>
    <row r="128" spans="1:9" ht="26.25">
      <c r="A128" s="7" t="s">
        <v>231</v>
      </c>
      <c r="B128" s="4" t="s">
        <v>232</v>
      </c>
      <c r="C128" s="5">
        <f aca="true" t="shared" si="95" ref="C128:I128">C386</f>
        <v>0</v>
      </c>
      <c r="D128" s="5">
        <f t="shared" si="95"/>
        <v>250000</v>
      </c>
      <c r="E128" s="5">
        <f t="shared" si="95"/>
        <v>0</v>
      </c>
      <c r="F128" s="5">
        <f t="shared" si="95"/>
        <v>250000</v>
      </c>
      <c r="G128" s="5">
        <f t="shared" si="95"/>
        <v>1700000</v>
      </c>
      <c r="H128" s="5">
        <f t="shared" si="95"/>
        <v>1700000</v>
      </c>
      <c r="I128" s="5">
        <f t="shared" si="95"/>
        <v>1700000</v>
      </c>
    </row>
    <row r="129" spans="1:9" ht="26.25">
      <c r="A129" s="7" t="s">
        <v>310</v>
      </c>
      <c r="B129" s="4" t="s">
        <v>311</v>
      </c>
      <c r="C129" s="5">
        <f aca="true" t="shared" si="96" ref="C129:I129">C130</f>
        <v>0</v>
      </c>
      <c r="D129" s="5">
        <f t="shared" si="96"/>
        <v>686000</v>
      </c>
      <c r="E129" s="5">
        <f t="shared" si="96"/>
        <v>0</v>
      </c>
      <c r="F129" s="5">
        <f t="shared" si="96"/>
        <v>686000</v>
      </c>
      <c r="G129" s="5">
        <f t="shared" si="96"/>
        <v>300000</v>
      </c>
      <c r="H129" s="5">
        <f t="shared" si="96"/>
        <v>300000</v>
      </c>
      <c r="I129" s="5">
        <f t="shared" si="96"/>
        <v>300000</v>
      </c>
    </row>
    <row r="130" spans="1:9" ht="12.75">
      <c r="A130" s="7" t="s">
        <v>312</v>
      </c>
      <c r="B130" s="4" t="s">
        <v>313</v>
      </c>
      <c r="C130" s="5">
        <f aca="true" t="shared" si="97" ref="C130:I130">C131+C133</f>
        <v>0</v>
      </c>
      <c r="D130" s="5">
        <f t="shared" si="97"/>
        <v>686000</v>
      </c>
      <c r="E130" s="5">
        <f t="shared" si="97"/>
        <v>0</v>
      </c>
      <c r="F130" s="5">
        <f t="shared" si="97"/>
        <v>686000</v>
      </c>
      <c r="G130" s="5">
        <f t="shared" si="97"/>
        <v>300000</v>
      </c>
      <c r="H130" s="5">
        <f t="shared" si="97"/>
        <v>300000</v>
      </c>
      <c r="I130" s="5">
        <f t="shared" si="97"/>
        <v>300000</v>
      </c>
    </row>
    <row r="131" spans="1:9" ht="12.75">
      <c r="A131" s="7" t="s">
        <v>222</v>
      </c>
      <c r="B131" s="4" t="s">
        <v>223</v>
      </c>
      <c r="C131" s="5">
        <f aca="true" t="shared" si="98" ref="C131:I131">C132</f>
        <v>0</v>
      </c>
      <c r="D131" s="5">
        <f t="shared" si="98"/>
        <v>499000</v>
      </c>
      <c r="E131" s="5">
        <f t="shared" si="98"/>
        <v>0</v>
      </c>
      <c r="F131" s="5">
        <f t="shared" si="98"/>
        <v>499000</v>
      </c>
      <c r="G131" s="5">
        <f t="shared" si="98"/>
        <v>300000</v>
      </c>
      <c r="H131" s="5">
        <f t="shared" si="98"/>
        <v>300000</v>
      </c>
      <c r="I131" s="5">
        <f t="shared" si="98"/>
        <v>300000</v>
      </c>
    </row>
    <row r="132" spans="1:9" ht="26.25">
      <c r="A132" s="7" t="s">
        <v>81</v>
      </c>
      <c r="B132" s="4" t="s">
        <v>82</v>
      </c>
      <c r="C132" s="5">
        <f aca="true" t="shared" si="99" ref="C132:I132">C390</f>
        <v>0</v>
      </c>
      <c r="D132" s="5">
        <f t="shared" si="99"/>
        <v>499000</v>
      </c>
      <c r="E132" s="5">
        <f t="shared" si="99"/>
        <v>0</v>
      </c>
      <c r="F132" s="5">
        <f t="shared" si="99"/>
        <v>499000</v>
      </c>
      <c r="G132" s="5">
        <f t="shared" si="99"/>
        <v>300000</v>
      </c>
      <c r="H132" s="5">
        <f t="shared" si="99"/>
        <v>300000</v>
      </c>
      <c r="I132" s="5">
        <f t="shared" si="99"/>
        <v>300000</v>
      </c>
    </row>
    <row r="133" spans="1:9" ht="12.75">
      <c r="A133" s="7" t="s">
        <v>275</v>
      </c>
      <c r="B133" s="4" t="s">
        <v>90</v>
      </c>
      <c r="C133" s="5">
        <f aca="true" t="shared" si="100" ref="C133:I135">C134</f>
        <v>0</v>
      </c>
      <c r="D133" s="5">
        <f t="shared" si="100"/>
        <v>187000</v>
      </c>
      <c r="E133" s="5">
        <f t="shared" si="100"/>
        <v>0</v>
      </c>
      <c r="F133" s="5">
        <f t="shared" si="100"/>
        <v>187000</v>
      </c>
      <c r="G133" s="5">
        <f t="shared" si="100"/>
        <v>0</v>
      </c>
      <c r="H133" s="5">
        <f t="shared" si="100"/>
        <v>0</v>
      </c>
      <c r="I133" s="5">
        <f t="shared" si="100"/>
        <v>0</v>
      </c>
    </row>
    <row r="134" spans="1:9" ht="12.75">
      <c r="A134" s="7" t="s">
        <v>99</v>
      </c>
      <c r="B134" s="4" t="s">
        <v>100</v>
      </c>
      <c r="C134" s="5">
        <f t="shared" si="100"/>
        <v>0</v>
      </c>
      <c r="D134" s="5">
        <f t="shared" si="100"/>
        <v>187000</v>
      </c>
      <c r="E134" s="5">
        <f t="shared" si="100"/>
        <v>0</v>
      </c>
      <c r="F134" s="5">
        <f t="shared" si="100"/>
        <v>187000</v>
      </c>
      <c r="G134" s="5">
        <f t="shared" si="100"/>
        <v>0</v>
      </c>
      <c r="H134" s="5">
        <f t="shared" si="100"/>
        <v>0</v>
      </c>
      <c r="I134" s="5">
        <f t="shared" si="100"/>
        <v>0</v>
      </c>
    </row>
    <row r="135" spans="1:9" ht="12.75">
      <c r="A135" s="7" t="s">
        <v>101</v>
      </c>
      <c r="B135" s="4" t="s">
        <v>102</v>
      </c>
      <c r="C135" s="5">
        <f t="shared" si="100"/>
        <v>0</v>
      </c>
      <c r="D135" s="5">
        <f t="shared" si="100"/>
        <v>187000</v>
      </c>
      <c r="E135" s="5">
        <f t="shared" si="100"/>
        <v>0</v>
      </c>
      <c r="F135" s="5">
        <f t="shared" si="100"/>
        <v>187000</v>
      </c>
      <c r="G135" s="5">
        <f t="shared" si="100"/>
        <v>0</v>
      </c>
      <c r="H135" s="5">
        <f t="shared" si="100"/>
        <v>0</v>
      </c>
      <c r="I135" s="5">
        <f t="shared" si="100"/>
        <v>0</v>
      </c>
    </row>
    <row r="136" spans="1:9" ht="12.75">
      <c r="A136" s="7" t="s">
        <v>103</v>
      </c>
      <c r="B136" s="4" t="s">
        <v>104</v>
      </c>
      <c r="C136" s="5">
        <f aca="true" t="shared" si="101" ref="C136:I136">C138+C137</f>
        <v>0</v>
      </c>
      <c r="D136" s="5">
        <f t="shared" si="101"/>
        <v>187000</v>
      </c>
      <c r="E136" s="5">
        <f t="shared" si="101"/>
        <v>0</v>
      </c>
      <c r="F136" s="5">
        <f t="shared" si="101"/>
        <v>187000</v>
      </c>
      <c r="G136" s="5">
        <f t="shared" si="101"/>
        <v>0</v>
      </c>
      <c r="H136" s="5">
        <f t="shared" si="101"/>
        <v>0</v>
      </c>
      <c r="I136" s="5">
        <f t="shared" si="101"/>
        <v>0</v>
      </c>
    </row>
    <row r="137" spans="1:9" ht="12.75">
      <c r="A137" s="7" t="s">
        <v>107</v>
      </c>
      <c r="B137" s="4" t="s">
        <v>108</v>
      </c>
      <c r="C137" s="5">
        <f>C534</f>
        <v>0</v>
      </c>
      <c r="D137" s="5">
        <f aca="true" t="shared" si="102" ref="D137:F138">D534</f>
        <v>0</v>
      </c>
      <c r="E137" s="5">
        <f t="shared" si="102"/>
        <v>0</v>
      </c>
      <c r="F137" s="5">
        <f t="shared" si="102"/>
        <v>0</v>
      </c>
      <c r="G137" s="5">
        <f aca="true" t="shared" si="103" ref="G137:I138">G534</f>
        <v>0</v>
      </c>
      <c r="H137" s="5">
        <f t="shared" si="103"/>
        <v>0</v>
      </c>
      <c r="I137" s="5">
        <f t="shared" si="103"/>
        <v>0</v>
      </c>
    </row>
    <row r="138" spans="1:9" ht="12.75">
      <c r="A138" s="7" t="s">
        <v>111</v>
      </c>
      <c r="B138" s="4" t="s">
        <v>112</v>
      </c>
      <c r="C138" s="5">
        <f>C535</f>
        <v>0</v>
      </c>
      <c r="D138" s="5">
        <f t="shared" si="102"/>
        <v>187000</v>
      </c>
      <c r="E138" s="5">
        <f t="shared" si="102"/>
        <v>0</v>
      </c>
      <c r="F138" s="5">
        <f t="shared" si="102"/>
        <v>187000</v>
      </c>
      <c r="G138" s="5">
        <f t="shared" si="103"/>
        <v>0</v>
      </c>
      <c r="H138" s="5">
        <f t="shared" si="103"/>
        <v>0</v>
      </c>
      <c r="I138" s="5">
        <f t="shared" si="103"/>
        <v>0</v>
      </c>
    </row>
    <row r="139" spans="1:9" ht="26.25">
      <c r="A139" s="7" t="s">
        <v>314</v>
      </c>
      <c r="B139" s="4" t="s">
        <v>315</v>
      </c>
      <c r="C139" s="5">
        <f aca="true" t="shared" si="104" ref="C139:I139">C140+C152+C182+C214</f>
        <v>44735000</v>
      </c>
      <c r="D139" s="5">
        <f t="shared" si="104"/>
        <v>544425000</v>
      </c>
      <c r="E139" s="5">
        <f t="shared" si="104"/>
        <v>1360000</v>
      </c>
      <c r="F139" s="5">
        <f t="shared" si="104"/>
        <v>545785000</v>
      </c>
      <c r="G139" s="5">
        <f t="shared" si="104"/>
        <v>631670000</v>
      </c>
      <c r="H139" s="5">
        <f t="shared" si="104"/>
        <v>644013000</v>
      </c>
      <c r="I139" s="5">
        <f t="shared" si="104"/>
        <v>654435000</v>
      </c>
    </row>
    <row r="140" spans="1:9" ht="26.25">
      <c r="A140" s="7" t="s">
        <v>316</v>
      </c>
      <c r="B140" s="4" t="s">
        <v>317</v>
      </c>
      <c r="C140" s="5">
        <f aca="true" t="shared" si="105" ref="C140:I140">C141+C147</f>
        <v>0</v>
      </c>
      <c r="D140" s="5">
        <f t="shared" si="105"/>
        <v>12172000</v>
      </c>
      <c r="E140" s="5">
        <f t="shared" si="105"/>
        <v>0</v>
      </c>
      <c r="F140" s="5">
        <f t="shared" si="105"/>
        <v>12172000</v>
      </c>
      <c r="G140" s="5">
        <f t="shared" si="105"/>
        <v>12355000</v>
      </c>
      <c r="H140" s="5">
        <f t="shared" si="105"/>
        <v>12355000</v>
      </c>
      <c r="I140" s="5">
        <f t="shared" si="105"/>
        <v>12355000</v>
      </c>
    </row>
    <row r="141" spans="1:9" ht="12.75">
      <c r="A141" s="7" t="s">
        <v>222</v>
      </c>
      <c r="B141" s="4" t="s">
        <v>223</v>
      </c>
      <c r="C141" s="5">
        <f aca="true" t="shared" si="106" ref="C141:I141">C142+C143</f>
        <v>0</v>
      </c>
      <c r="D141" s="5">
        <f t="shared" si="106"/>
        <v>12172000</v>
      </c>
      <c r="E141" s="5">
        <f t="shared" si="106"/>
        <v>0</v>
      </c>
      <c r="F141" s="5">
        <f t="shared" si="106"/>
        <v>12172000</v>
      </c>
      <c r="G141" s="5">
        <f t="shared" si="106"/>
        <v>12355000</v>
      </c>
      <c r="H141" s="5">
        <f t="shared" si="106"/>
        <v>12355000</v>
      </c>
      <c r="I141" s="5">
        <f t="shared" si="106"/>
        <v>12355000</v>
      </c>
    </row>
    <row r="142" spans="1:9" ht="26.25">
      <c r="A142" s="7" t="s">
        <v>81</v>
      </c>
      <c r="B142" s="4" t="s">
        <v>82</v>
      </c>
      <c r="C142" s="5">
        <f aca="true" t="shared" si="107" ref="C142:I142">C394</f>
        <v>0</v>
      </c>
      <c r="D142" s="5">
        <f t="shared" si="107"/>
        <v>1366000</v>
      </c>
      <c r="E142" s="5">
        <f t="shared" si="107"/>
        <v>0</v>
      </c>
      <c r="F142" s="5">
        <f t="shared" si="107"/>
        <v>1366000</v>
      </c>
      <c r="G142" s="5">
        <f t="shared" si="107"/>
        <v>1418000</v>
      </c>
      <c r="H142" s="5">
        <f t="shared" si="107"/>
        <v>1418000</v>
      </c>
      <c r="I142" s="5">
        <f t="shared" si="107"/>
        <v>1418000</v>
      </c>
    </row>
    <row r="143" spans="1:9" ht="12.75">
      <c r="A143" s="7" t="s">
        <v>249</v>
      </c>
      <c r="B143" s="4" t="s">
        <v>250</v>
      </c>
      <c r="C143" s="5">
        <f aca="true" t="shared" si="108" ref="C143:I143">C144</f>
        <v>0</v>
      </c>
      <c r="D143" s="5">
        <f t="shared" si="108"/>
        <v>10806000</v>
      </c>
      <c r="E143" s="5">
        <f t="shared" si="108"/>
        <v>0</v>
      </c>
      <c r="F143" s="5">
        <f t="shared" si="108"/>
        <v>10806000</v>
      </c>
      <c r="G143" s="5">
        <f t="shared" si="108"/>
        <v>10937000</v>
      </c>
      <c r="H143" s="5">
        <f t="shared" si="108"/>
        <v>10937000</v>
      </c>
      <c r="I143" s="5">
        <f t="shared" si="108"/>
        <v>10937000</v>
      </c>
    </row>
    <row r="144" spans="1:9" ht="12.75">
      <c r="A144" s="7" t="s">
        <v>251</v>
      </c>
      <c r="B144" s="4" t="s">
        <v>252</v>
      </c>
      <c r="C144" s="5">
        <f aca="true" t="shared" si="109" ref="C144:I144">C145+C146</f>
        <v>0</v>
      </c>
      <c r="D144" s="5">
        <f t="shared" si="109"/>
        <v>10806000</v>
      </c>
      <c r="E144" s="5">
        <f t="shared" si="109"/>
        <v>0</v>
      </c>
      <c r="F144" s="5">
        <f t="shared" si="109"/>
        <v>10806000</v>
      </c>
      <c r="G144" s="5">
        <f t="shared" si="109"/>
        <v>10937000</v>
      </c>
      <c r="H144" s="5">
        <f t="shared" si="109"/>
        <v>10937000</v>
      </c>
      <c r="I144" s="5">
        <f t="shared" si="109"/>
        <v>10937000</v>
      </c>
    </row>
    <row r="145" spans="1:9" ht="12.75">
      <c r="A145" s="7" t="s">
        <v>253</v>
      </c>
      <c r="B145" s="4" t="s">
        <v>254</v>
      </c>
      <c r="C145" s="5">
        <f>C397</f>
        <v>0</v>
      </c>
      <c r="D145" s="5">
        <f aca="true" t="shared" si="110" ref="D145:F146">D397</f>
        <v>854000</v>
      </c>
      <c r="E145" s="5">
        <f t="shared" si="110"/>
        <v>0</v>
      </c>
      <c r="F145" s="5">
        <f t="shared" si="110"/>
        <v>854000</v>
      </c>
      <c r="G145" s="5">
        <f aca="true" t="shared" si="111" ref="G145:I146">G397</f>
        <v>958000</v>
      </c>
      <c r="H145" s="5">
        <f t="shared" si="111"/>
        <v>958000</v>
      </c>
      <c r="I145" s="5">
        <f t="shared" si="111"/>
        <v>958000</v>
      </c>
    </row>
    <row r="146" spans="1:9" ht="12.75">
      <c r="A146" s="7" t="s">
        <v>255</v>
      </c>
      <c r="B146" s="4" t="s">
        <v>256</v>
      </c>
      <c r="C146" s="5">
        <f>C398</f>
        <v>0</v>
      </c>
      <c r="D146" s="5">
        <f t="shared" si="110"/>
        <v>9952000</v>
      </c>
      <c r="E146" s="5">
        <f t="shared" si="110"/>
        <v>0</v>
      </c>
      <c r="F146" s="5">
        <f t="shared" si="110"/>
        <v>9952000</v>
      </c>
      <c r="G146" s="5">
        <f t="shared" si="111"/>
        <v>9979000</v>
      </c>
      <c r="H146" s="5">
        <f t="shared" si="111"/>
        <v>9979000</v>
      </c>
      <c r="I146" s="5">
        <f t="shared" si="111"/>
        <v>9979000</v>
      </c>
    </row>
    <row r="147" spans="1:9" ht="12.75">
      <c r="A147" s="7" t="s">
        <v>275</v>
      </c>
      <c r="B147" s="4" t="s">
        <v>90</v>
      </c>
      <c r="C147" s="5">
        <f aca="true" t="shared" si="112" ref="C147:I150">C148</f>
        <v>0</v>
      </c>
      <c r="D147" s="5">
        <f t="shared" si="112"/>
        <v>0</v>
      </c>
      <c r="E147" s="5">
        <f t="shared" si="112"/>
        <v>0</v>
      </c>
      <c r="F147" s="5">
        <f t="shared" si="112"/>
        <v>0</v>
      </c>
      <c r="G147" s="5">
        <f t="shared" si="112"/>
        <v>0</v>
      </c>
      <c r="H147" s="5">
        <f t="shared" si="112"/>
        <v>0</v>
      </c>
      <c r="I147" s="5">
        <f t="shared" si="112"/>
        <v>0</v>
      </c>
    </row>
    <row r="148" spans="1:9" ht="12.75">
      <c r="A148" s="7" t="s">
        <v>99</v>
      </c>
      <c r="B148" s="4" t="s">
        <v>100</v>
      </c>
      <c r="C148" s="5">
        <f t="shared" si="112"/>
        <v>0</v>
      </c>
      <c r="D148" s="5">
        <f t="shared" si="112"/>
        <v>0</v>
      </c>
      <c r="E148" s="5">
        <f t="shared" si="112"/>
        <v>0</v>
      </c>
      <c r="F148" s="5">
        <f t="shared" si="112"/>
        <v>0</v>
      </c>
      <c r="G148" s="5">
        <f t="shared" si="112"/>
        <v>0</v>
      </c>
      <c r="H148" s="5">
        <f t="shared" si="112"/>
        <v>0</v>
      </c>
      <c r="I148" s="5">
        <f t="shared" si="112"/>
        <v>0</v>
      </c>
    </row>
    <row r="149" spans="1:9" ht="12.75">
      <c r="A149" s="7" t="s">
        <v>101</v>
      </c>
      <c r="B149" s="4" t="s">
        <v>102</v>
      </c>
      <c r="C149" s="5">
        <f t="shared" si="112"/>
        <v>0</v>
      </c>
      <c r="D149" s="5">
        <f t="shared" si="112"/>
        <v>0</v>
      </c>
      <c r="E149" s="5">
        <f t="shared" si="112"/>
        <v>0</v>
      </c>
      <c r="F149" s="5">
        <f t="shared" si="112"/>
        <v>0</v>
      </c>
      <c r="G149" s="5">
        <f t="shared" si="112"/>
        <v>0</v>
      </c>
      <c r="H149" s="5">
        <f t="shared" si="112"/>
        <v>0</v>
      </c>
      <c r="I149" s="5">
        <f t="shared" si="112"/>
        <v>0</v>
      </c>
    </row>
    <row r="150" spans="1:9" ht="12.75">
      <c r="A150" s="7" t="s">
        <v>103</v>
      </c>
      <c r="B150" s="4" t="s">
        <v>104</v>
      </c>
      <c r="C150" s="5">
        <f t="shared" si="112"/>
        <v>0</v>
      </c>
      <c r="D150" s="5">
        <f t="shared" si="112"/>
        <v>0</v>
      </c>
      <c r="E150" s="5">
        <f t="shared" si="112"/>
        <v>0</v>
      </c>
      <c r="F150" s="5">
        <f t="shared" si="112"/>
        <v>0</v>
      </c>
      <c r="G150" s="5">
        <f t="shared" si="112"/>
        <v>0</v>
      </c>
      <c r="H150" s="5">
        <f t="shared" si="112"/>
        <v>0</v>
      </c>
      <c r="I150" s="5">
        <f t="shared" si="112"/>
        <v>0</v>
      </c>
    </row>
    <row r="151" spans="1:9" ht="12.75">
      <c r="A151" s="7" t="s">
        <v>111</v>
      </c>
      <c r="B151" s="4" t="s">
        <v>112</v>
      </c>
      <c r="C151" s="5">
        <f aca="true" t="shared" si="113" ref="C151:I151">C542</f>
        <v>0</v>
      </c>
      <c r="D151" s="5">
        <f t="shared" si="113"/>
        <v>0</v>
      </c>
      <c r="E151" s="5">
        <f t="shared" si="113"/>
        <v>0</v>
      </c>
      <c r="F151" s="5">
        <f t="shared" si="113"/>
        <v>0</v>
      </c>
      <c r="G151" s="5">
        <f t="shared" si="113"/>
        <v>0</v>
      </c>
      <c r="H151" s="5">
        <f t="shared" si="113"/>
        <v>0</v>
      </c>
      <c r="I151" s="5">
        <f t="shared" si="113"/>
        <v>0</v>
      </c>
    </row>
    <row r="152" spans="1:9" ht="12.75">
      <c r="A152" s="7" t="s">
        <v>318</v>
      </c>
      <c r="B152" s="4" t="s">
        <v>319</v>
      </c>
      <c r="C152" s="5">
        <f aca="true" t="shared" si="114" ref="C152:I152">C153+C163</f>
        <v>44735000</v>
      </c>
      <c r="D152" s="5">
        <f t="shared" si="114"/>
        <v>366241000</v>
      </c>
      <c r="E152" s="5">
        <f t="shared" si="114"/>
        <v>0</v>
      </c>
      <c r="F152" s="5">
        <f t="shared" si="114"/>
        <v>366241000</v>
      </c>
      <c r="G152" s="5">
        <f t="shared" si="114"/>
        <v>440253000</v>
      </c>
      <c r="H152" s="5">
        <f t="shared" si="114"/>
        <v>452581000</v>
      </c>
      <c r="I152" s="5">
        <f t="shared" si="114"/>
        <v>462991000</v>
      </c>
    </row>
    <row r="153" spans="1:9" ht="12.75">
      <c r="A153" s="7" t="s">
        <v>222</v>
      </c>
      <c r="B153" s="4" t="s">
        <v>223</v>
      </c>
      <c r="C153" s="5">
        <f aca="true" t="shared" si="115" ref="C153:I153">C156+C154+C155+C160</f>
        <v>0</v>
      </c>
      <c r="D153" s="5">
        <f t="shared" si="115"/>
        <v>336120000</v>
      </c>
      <c r="E153" s="5">
        <f t="shared" si="115"/>
        <v>0</v>
      </c>
      <c r="F153" s="5">
        <f t="shared" si="115"/>
        <v>336120000</v>
      </c>
      <c r="G153" s="5">
        <f t="shared" si="115"/>
        <v>406614000</v>
      </c>
      <c r="H153" s="5">
        <f t="shared" si="115"/>
        <v>418001000</v>
      </c>
      <c r="I153" s="5">
        <f t="shared" si="115"/>
        <v>427615000</v>
      </c>
    </row>
    <row r="154" spans="1:9" ht="14.25">
      <c r="A154" s="7" t="s">
        <v>79</v>
      </c>
      <c r="B154" s="4" t="s">
        <v>80</v>
      </c>
      <c r="C154" s="5">
        <f>C401</f>
        <v>0</v>
      </c>
      <c r="D154" s="5">
        <f aca="true" t="shared" si="116" ref="D154:F155">D401</f>
        <v>228485000</v>
      </c>
      <c r="E154" s="5">
        <f t="shared" si="116"/>
        <v>0</v>
      </c>
      <c r="F154" s="5">
        <f t="shared" si="116"/>
        <v>228485000</v>
      </c>
      <c r="G154" s="5">
        <f aca="true" t="shared" si="117" ref="G154:I155">G401</f>
        <v>288509000</v>
      </c>
      <c r="H154" s="5">
        <f t="shared" si="117"/>
        <v>296588000</v>
      </c>
      <c r="I154" s="5">
        <f t="shared" si="117"/>
        <v>303409000</v>
      </c>
    </row>
    <row r="155" spans="1:9" ht="27">
      <c r="A155" s="7" t="s">
        <v>81</v>
      </c>
      <c r="B155" s="4" t="s">
        <v>82</v>
      </c>
      <c r="C155" s="5">
        <f>C402</f>
        <v>0</v>
      </c>
      <c r="D155" s="5">
        <f t="shared" si="116"/>
        <v>104741000</v>
      </c>
      <c r="E155" s="5">
        <f t="shared" si="116"/>
        <v>0</v>
      </c>
      <c r="F155" s="5">
        <f t="shared" si="116"/>
        <v>104741000</v>
      </c>
      <c r="G155" s="5">
        <f t="shared" si="117"/>
        <v>115144000</v>
      </c>
      <c r="H155" s="5">
        <f t="shared" si="117"/>
        <v>118368000</v>
      </c>
      <c r="I155" s="5">
        <f t="shared" si="117"/>
        <v>121091000</v>
      </c>
    </row>
    <row r="156" spans="1:9" ht="26.25">
      <c r="A156" s="7" t="s">
        <v>233</v>
      </c>
      <c r="B156" s="4" t="s">
        <v>234</v>
      </c>
      <c r="C156" s="5">
        <f aca="true" t="shared" si="118" ref="C156:I156">C157</f>
        <v>0</v>
      </c>
      <c r="D156" s="5">
        <f t="shared" si="118"/>
        <v>275000</v>
      </c>
      <c r="E156" s="5">
        <f t="shared" si="118"/>
        <v>0</v>
      </c>
      <c r="F156" s="5">
        <f t="shared" si="118"/>
        <v>275000</v>
      </c>
      <c r="G156" s="5">
        <f t="shared" si="118"/>
        <v>0</v>
      </c>
      <c r="H156" s="5">
        <f t="shared" si="118"/>
        <v>0</v>
      </c>
      <c r="I156" s="5">
        <f t="shared" si="118"/>
        <v>0</v>
      </c>
    </row>
    <row r="157" spans="1:9" ht="52.5">
      <c r="A157" s="7" t="s">
        <v>235</v>
      </c>
      <c r="B157" s="4" t="s">
        <v>236</v>
      </c>
      <c r="C157" s="5">
        <f aca="true" t="shared" si="119" ref="C157:I157">C158+C159</f>
        <v>0</v>
      </c>
      <c r="D157" s="5">
        <f t="shared" si="119"/>
        <v>275000</v>
      </c>
      <c r="E157" s="5">
        <f t="shared" si="119"/>
        <v>0</v>
      </c>
      <c r="F157" s="5">
        <f t="shared" si="119"/>
        <v>275000</v>
      </c>
      <c r="G157" s="5">
        <f t="shared" si="119"/>
        <v>0</v>
      </c>
      <c r="H157" s="5">
        <f t="shared" si="119"/>
        <v>0</v>
      </c>
      <c r="I157" s="5">
        <f t="shared" si="119"/>
        <v>0</v>
      </c>
    </row>
    <row r="158" spans="1:9" ht="12.75">
      <c r="A158" s="7" t="s">
        <v>237</v>
      </c>
      <c r="B158" s="4" t="s">
        <v>238</v>
      </c>
      <c r="C158" s="5">
        <f aca="true" t="shared" si="120" ref="C158:I158">C405</f>
        <v>0</v>
      </c>
      <c r="D158" s="5">
        <f t="shared" si="120"/>
        <v>0</v>
      </c>
      <c r="E158" s="5">
        <f t="shared" si="120"/>
        <v>0</v>
      </c>
      <c r="F158" s="5">
        <f t="shared" si="120"/>
        <v>0</v>
      </c>
      <c r="G158" s="5">
        <f t="shared" si="120"/>
        <v>0</v>
      </c>
      <c r="H158" s="5">
        <f t="shared" si="120"/>
        <v>0</v>
      </c>
      <c r="I158" s="5">
        <f t="shared" si="120"/>
        <v>0</v>
      </c>
    </row>
    <row r="159" spans="1:9" ht="26.25">
      <c r="A159" s="7" t="s">
        <v>241</v>
      </c>
      <c r="B159" s="4" t="s">
        <v>242</v>
      </c>
      <c r="C159" s="4"/>
      <c r="D159" s="5">
        <f>D406</f>
        <v>275000</v>
      </c>
      <c r="E159" s="5">
        <f>E406</f>
        <v>0</v>
      </c>
      <c r="F159" s="5">
        <f>F406</f>
        <v>275000</v>
      </c>
      <c r="G159" s="5">
        <f>G406</f>
        <v>0</v>
      </c>
      <c r="H159" s="5">
        <f>H406</f>
        <v>0</v>
      </c>
      <c r="I159" s="5">
        <f>I406</f>
        <v>0</v>
      </c>
    </row>
    <row r="160" spans="1:9" ht="39.75">
      <c r="A160" s="7" t="s">
        <v>83</v>
      </c>
      <c r="B160" s="4" t="s">
        <v>84</v>
      </c>
      <c r="C160" s="5">
        <f aca="true" t="shared" si="121" ref="C160:I160">C161+C162</f>
        <v>0</v>
      </c>
      <c r="D160" s="5">
        <f t="shared" si="121"/>
        <v>2619000</v>
      </c>
      <c r="E160" s="5">
        <f t="shared" si="121"/>
        <v>0</v>
      </c>
      <c r="F160" s="5">
        <f t="shared" si="121"/>
        <v>2619000</v>
      </c>
      <c r="G160" s="5">
        <f t="shared" si="121"/>
        <v>2961000</v>
      </c>
      <c r="H160" s="5">
        <f t="shared" si="121"/>
        <v>3045000</v>
      </c>
      <c r="I160" s="5">
        <f t="shared" si="121"/>
        <v>3115000</v>
      </c>
    </row>
    <row r="161" spans="1:9" ht="14.25">
      <c r="A161" s="7" t="s">
        <v>85</v>
      </c>
      <c r="B161" s="4" t="s">
        <v>86</v>
      </c>
      <c r="C161" s="5">
        <f>C408</f>
        <v>0</v>
      </c>
      <c r="D161" s="5">
        <f aca="true" t="shared" si="122" ref="D161:F162">D408</f>
        <v>672000</v>
      </c>
      <c r="E161" s="5">
        <f t="shared" si="122"/>
        <v>0</v>
      </c>
      <c r="F161" s="5">
        <f t="shared" si="122"/>
        <v>672000</v>
      </c>
      <c r="G161" s="5">
        <f aca="true" t="shared" si="123" ref="G161:I162">G408</f>
        <v>297000</v>
      </c>
      <c r="H161" s="5">
        <f t="shared" si="123"/>
        <v>306000</v>
      </c>
      <c r="I161" s="5">
        <f t="shared" si="123"/>
        <v>313000</v>
      </c>
    </row>
    <row r="162" spans="1:9" ht="14.25">
      <c r="A162" s="7" t="s">
        <v>87</v>
      </c>
      <c r="B162" s="4" t="s">
        <v>88</v>
      </c>
      <c r="C162" s="5">
        <f>C409</f>
        <v>0</v>
      </c>
      <c r="D162" s="5">
        <f t="shared" si="122"/>
        <v>1947000</v>
      </c>
      <c r="E162" s="5">
        <f t="shared" si="122"/>
        <v>0</v>
      </c>
      <c r="F162" s="5">
        <f t="shared" si="122"/>
        <v>1947000</v>
      </c>
      <c r="G162" s="5">
        <f t="shared" si="123"/>
        <v>2664000</v>
      </c>
      <c r="H162" s="5">
        <f t="shared" si="123"/>
        <v>2739000</v>
      </c>
      <c r="I162" s="5">
        <f t="shared" si="123"/>
        <v>2802000</v>
      </c>
    </row>
    <row r="163" spans="1:9" ht="12.75">
      <c r="A163" s="7" t="s">
        <v>275</v>
      </c>
      <c r="B163" s="4" t="s">
        <v>90</v>
      </c>
      <c r="C163" s="5">
        <f aca="true" t="shared" si="124" ref="C163:I163">C164+C168+C175+C171</f>
        <v>44735000</v>
      </c>
      <c r="D163" s="5">
        <f t="shared" si="124"/>
        <v>30121000</v>
      </c>
      <c r="E163" s="5">
        <f t="shared" si="124"/>
        <v>0</v>
      </c>
      <c r="F163" s="5">
        <f t="shared" si="124"/>
        <v>30121000</v>
      </c>
      <c r="G163" s="5">
        <f t="shared" si="124"/>
        <v>33639000</v>
      </c>
      <c r="H163" s="5">
        <f t="shared" si="124"/>
        <v>34580000</v>
      </c>
      <c r="I163" s="5">
        <f t="shared" si="124"/>
        <v>35376000</v>
      </c>
    </row>
    <row r="164" spans="1:9" ht="26.25">
      <c r="A164" s="7" t="s">
        <v>276</v>
      </c>
      <c r="B164" s="4" t="s">
        <v>277</v>
      </c>
      <c r="C164" s="5">
        <f aca="true" t="shared" si="125" ref="C164:I164">C165</f>
        <v>0</v>
      </c>
      <c r="D164" s="5">
        <f t="shared" si="125"/>
        <v>1214000</v>
      </c>
      <c r="E164" s="5">
        <f t="shared" si="125"/>
        <v>0</v>
      </c>
      <c r="F164" s="5">
        <f t="shared" si="125"/>
        <v>1214000</v>
      </c>
      <c r="G164" s="5">
        <f t="shared" si="125"/>
        <v>0</v>
      </c>
      <c r="H164" s="5">
        <f t="shared" si="125"/>
        <v>0</v>
      </c>
      <c r="I164" s="5">
        <f t="shared" si="125"/>
        <v>0</v>
      </c>
    </row>
    <row r="165" spans="1:9" ht="12.75">
      <c r="A165" s="7" t="s">
        <v>278</v>
      </c>
      <c r="B165" s="4" t="s">
        <v>279</v>
      </c>
      <c r="C165" s="5">
        <f aca="true" t="shared" si="126" ref="C165:I165">C166+C167</f>
        <v>0</v>
      </c>
      <c r="D165" s="5">
        <f t="shared" si="126"/>
        <v>1214000</v>
      </c>
      <c r="E165" s="5">
        <f t="shared" si="126"/>
        <v>0</v>
      </c>
      <c r="F165" s="5">
        <f t="shared" si="126"/>
        <v>1214000</v>
      </c>
      <c r="G165" s="5">
        <f t="shared" si="126"/>
        <v>0</v>
      </c>
      <c r="H165" s="5">
        <f t="shared" si="126"/>
        <v>0</v>
      </c>
      <c r="I165" s="5">
        <f t="shared" si="126"/>
        <v>0</v>
      </c>
    </row>
    <row r="166" spans="1:9" ht="26.25">
      <c r="A166" s="7" t="s">
        <v>280</v>
      </c>
      <c r="B166" s="4" t="s">
        <v>281</v>
      </c>
      <c r="C166" s="4"/>
      <c r="D166" s="5">
        <f>D547</f>
        <v>756000</v>
      </c>
      <c r="E166" s="5">
        <f>E547</f>
        <v>0</v>
      </c>
      <c r="F166" s="5">
        <f>F547</f>
        <v>756000</v>
      </c>
      <c r="G166" s="5">
        <f aca="true" t="shared" si="127" ref="G166:I167">G547</f>
        <v>0</v>
      </c>
      <c r="H166" s="5">
        <f t="shared" si="127"/>
        <v>0</v>
      </c>
      <c r="I166" s="5">
        <f t="shared" si="127"/>
        <v>0</v>
      </c>
    </row>
    <row r="167" spans="1:9" ht="12.75">
      <c r="A167" s="7" t="s">
        <v>282</v>
      </c>
      <c r="B167" s="4" t="s">
        <v>283</v>
      </c>
      <c r="C167" s="5">
        <f>C548</f>
        <v>0</v>
      </c>
      <c r="D167" s="5">
        <f>D548</f>
        <v>458000</v>
      </c>
      <c r="E167" s="5">
        <f>E548</f>
        <v>0</v>
      </c>
      <c r="F167" s="5">
        <f>F548</f>
        <v>458000</v>
      </c>
      <c r="G167" s="5">
        <f t="shared" si="127"/>
        <v>0</v>
      </c>
      <c r="H167" s="5">
        <f t="shared" si="127"/>
        <v>0</v>
      </c>
      <c r="I167" s="5">
        <f t="shared" si="127"/>
        <v>0</v>
      </c>
    </row>
    <row r="168" spans="1:9" ht="12.75">
      <c r="A168" s="7" t="s">
        <v>284</v>
      </c>
      <c r="B168" s="4" t="s">
        <v>285</v>
      </c>
      <c r="C168" s="4"/>
      <c r="D168" s="5">
        <f aca="true" t="shared" si="128" ref="D168:I169">D169</f>
        <v>3866000</v>
      </c>
      <c r="E168" s="5">
        <f t="shared" si="128"/>
        <v>0</v>
      </c>
      <c r="F168" s="5">
        <f t="shared" si="128"/>
        <v>3866000</v>
      </c>
      <c r="G168" s="5">
        <f t="shared" si="128"/>
        <v>0</v>
      </c>
      <c r="H168" s="5">
        <f t="shared" si="128"/>
        <v>0</v>
      </c>
      <c r="I168" s="5">
        <f t="shared" si="128"/>
        <v>0</v>
      </c>
    </row>
    <row r="169" spans="1:9" ht="39">
      <c r="A169" s="7" t="s">
        <v>286</v>
      </c>
      <c r="B169" s="4" t="s">
        <v>287</v>
      </c>
      <c r="C169" s="4"/>
      <c r="D169" s="5">
        <f t="shared" si="128"/>
        <v>3866000</v>
      </c>
      <c r="E169" s="5">
        <f t="shared" si="128"/>
        <v>0</v>
      </c>
      <c r="F169" s="5">
        <f t="shared" si="128"/>
        <v>3866000</v>
      </c>
      <c r="G169" s="5">
        <f t="shared" si="128"/>
        <v>0</v>
      </c>
      <c r="H169" s="5">
        <f t="shared" si="128"/>
        <v>0</v>
      </c>
      <c r="I169" s="5">
        <f t="shared" si="128"/>
        <v>0</v>
      </c>
    </row>
    <row r="170" spans="1:9" ht="12.75">
      <c r="A170" s="7" t="s">
        <v>288</v>
      </c>
      <c r="B170" s="4" t="s">
        <v>289</v>
      </c>
      <c r="C170" s="4"/>
      <c r="D170" s="5">
        <f aca="true" t="shared" si="129" ref="D170:I170">D551</f>
        <v>3866000</v>
      </c>
      <c r="E170" s="5">
        <f t="shared" si="129"/>
        <v>0</v>
      </c>
      <c r="F170" s="5">
        <f t="shared" si="129"/>
        <v>3866000</v>
      </c>
      <c r="G170" s="5">
        <f t="shared" si="129"/>
        <v>0</v>
      </c>
      <c r="H170" s="5">
        <f t="shared" si="129"/>
        <v>0</v>
      </c>
      <c r="I170" s="5">
        <f t="shared" si="129"/>
        <v>0</v>
      </c>
    </row>
    <row r="171" spans="1:9" ht="39">
      <c r="A171" s="7" t="s">
        <v>91</v>
      </c>
      <c r="B171" s="4" t="s">
        <v>92</v>
      </c>
      <c r="C171" s="5">
        <f aca="true" t="shared" si="130" ref="C171:I171">C172</f>
        <v>0</v>
      </c>
      <c r="D171" s="5">
        <f t="shared" si="130"/>
        <v>0</v>
      </c>
      <c r="E171" s="5">
        <f t="shared" si="130"/>
        <v>0</v>
      </c>
      <c r="F171" s="5">
        <f t="shared" si="130"/>
        <v>0</v>
      </c>
      <c r="G171" s="5">
        <f t="shared" si="130"/>
        <v>0</v>
      </c>
      <c r="H171" s="5">
        <f t="shared" si="130"/>
        <v>0</v>
      </c>
      <c r="I171" s="5">
        <f t="shared" si="130"/>
        <v>0</v>
      </c>
    </row>
    <row r="172" spans="1:9" ht="26.25">
      <c r="A172" s="7" t="s">
        <v>93</v>
      </c>
      <c r="B172" s="4" t="s">
        <v>94</v>
      </c>
      <c r="C172" s="5">
        <f aca="true" t="shared" si="131" ref="C172:I172">C173+C174</f>
        <v>0</v>
      </c>
      <c r="D172" s="5">
        <f t="shared" si="131"/>
        <v>0</v>
      </c>
      <c r="E172" s="5">
        <f t="shared" si="131"/>
        <v>0</v>
      </c>
      <c r="F172" s="5">
        <f t="shared" si="131"/>
        <v>0</v>
      </c>
      <c r="G172" s="5">
        <f t="shared" si="131"/>
        <v>0</v>
      </c>
      <c r="H172" s="5">
        <f t="shared" si="131"/>
        <v>0</v>
      </c>
      <c r="I172" s="5">
        <f t="shared" si="131"/>
        <v>0</v>
      </c>
    </row>
    <row r="173" spans="1:9" ht="12.75">
      <c r="A173" s="7" t="s">
        <v>95</v>
      </c>
      <c r="B173" s="4" t="s">
        <v>96</v>
      </c>
      <c r="C173" s="5">
        <f>C554</f>
        <v>0</v>
      </c>
      <c r="D173" s="5">
        <f aca="true" t="shared" si="132" ref="D173:F174">D554</f>
        <v>0</v>
      </c>
      <c r="E173" s="5">
        <f t="shared" si="132"/>
        <v>0</v>
      </c>
      <c r="F173" s="5">
        <f t="shared" si="132"/>
        <v>0</v>
      </c>
      <c r="G173" s="5">
        <f aca="true" t="shared" si="133" ref="G173:I174">G554</f>
        <v>0</v>
      </c>
      <c r="H173" s="5">
        <f t="shared" si="133"/>
        <v>0</v>
      </c>
      <c r="I173" s="5">
        <f t="shared" si="133"/>
        <v>0</v>
      </c>
    </row>
    <row r="174" spans="1:9" ht="12.75">
      <c r="A174" s="7" t="s">
        <v>97</v>
      </c>
      <c r="B174" s="4" t="s">
        <v>98</v>
      </c>
      <c r="C174" s="5">
        <f>C555</f>
        <v>0</v>
      </c>
      <c r="D174" s="5">
        <f t="shared" si="132"/>
        <v>0</v>
      </c>
      <c r="E174" s="5">
        <f t="shared" si="132"/>
        <v>0</v>
      </c>
      <c r="F174" s="5">
        <f t="shared" si="132"/>
        <v>0</v>
      </c>
      <c r="G174" s="5">
        <f t="shared" si="133"/>
        <v>0</v>
      </c>
      <c r="H174" s="5">
        <f t="shared" si="133"/>
        <v>0</v>
      </c>
      <c r="I174" s="5">
        <f t="shared" si="133"/>
        <v>0</v>
      </c>
    </row>
    <row r="175" spans="1:9" ht="12.75">
      <c r="A175" s="7" t="s">
        <v>99</v>
      </c>
      <c r="B175" s="4" t="s">
        <v>100</v>
      </c>
      <c r="C175" s="5">
        <f aca="true" t="shared" si="134" ref="C175:I175">C176</f>
        <v>44735000</v>
      </c>
      <c r="D175" s="5">
        <f t="shared" si="134"/>
        <v>25041000</v>
      </c>
      <c r="E175" s="5">
        <f t="shared" si="134"/>
        <v>0</v>
      </c>
      <c r="F175" s="5">
        <f t="shared" si="134"/>
        <v>25041000</v>
      </c>
      <c r="G175" s="5">
        <f t="shared" si="134"/>
        <v>33639000</v>
      </c>
      <c r="H175" s="5">
        <f t="shared" si="134"/>
        <v>34580000</v>
      </c>
      <c r="I175" s="5">
        <f t="shared" si="134"/>
        <v>35376000</v>
      </c>
    </row>
    <row r="176" spans="1:9" ht="12.75">
      <c r="A176" s="7" t="s">
        <v>101</v>
      </c>
      <c r="B176" s="4" t="s">
        <v>102</v>
      </c>
      <c r="C176" s="5">
        <f aca="true" t="shared" si="135" ref="C176:I176">C177+C181</f>
        <v>44735000</v>
      </c>
      <c r="D176" s="5">
        <f t="shared" si="135"/>
        <v>25041000</v>
      </c>
      <c r="E176" s="5">
        <f t="shared" si="135"/>
        <v>0</v>
      </c>
      <c r="F176" s="5">
        <f t="shared" si="135"/>
        <v>25041000</v>
      </c>
      <c r="G176" s="5">
        <f t="shared" si="135"/>
        <v>33639000</v>
      </c>
      <c r="H176" s="5">
        <f t="shared" si="135"/>
        <v>34580000</v>
      </c>
      <c r="I176" s="5">
        <f t="shared" si="135"/>
        <v>35376000</v>
      </c>
    </row>
    <row r="177" spans="1:9" ht="12.75">
      <c r="A177" s="7" t="s">
        <v>103</v>
      </c>
      <c r="B177" s="4" t="s">
        <v>104</v>
      </c>
      <c r="C177" s="5">
        <f aca="true" t="shared" si="136" ref="C177:I177">C178+C179+C180</f>
        <v>28451000</v>
      </c>
      <c r="D177" s="5">
        <f t="shared" si="136"/>
        <v>20890000</v>
      </c>
      <c r="E177" s="5">
        <f t="shared" si="136"/>
        <v>0</v>
      </c>
      <c r="F177" s="5">
        <f t="shared" si="136"/>
        <v>20890000</v>
      </c>
      <c r="G177" s="5">
        <f t="shared" si="136"/>
        <v>24782000</v>
      </c>
      <c r="H177" s="5">
        <f t="shared" si="136"/>
        <v>25475000</v>
      </c>
      <c r="I177" s="5">
        <f t="shared" si="136"/>
        <v>26061000</v>
      </c>
    </row>
    <row r="178" spans="1:9" ht="14.25">
      <c r="A178" s="7" t="s">
        <v>105</v>
      </c>
      <c r="B178" s="4" t="s">
        <v>106</v>
      </c>
      <c r="C178" s="5">
        <f>C559</f>
        <v>12278000</v>
      </c>
      <c r="D178" s="5">
        <f aca="true" t="shared" si="137" ref="D178:F181">D559</f>
        <v>15302000</v>
      </c>
      <c r="E178" s="5">
        <f t="shared" si="137"/>
        <v>0</v>
      </c>
      <c r="F178" s="5">
        <f t="shared" si="137"/>
        <v>15302000</v>
      </c>
      <c r="G178" s="5">
        <f aca="true" t="shared" si="138" ref="G178:I181">G559</f>
        <v>8041000</v>
      </c>
      <c r="H178" s="5">
        <f t="shared" si="138"/>
        <v>8266000</v>
      </c>
      <c r="I178" s="5">
        <f t="shared" si="138"/>
        <v>8456000</v>
      </c>
    </row>
    <row r="179" spans="1:9" ht="14.25">
      <c r="A179" s="7" t="s">
        <v>107</v>
      </c>
      <c r="B179" s="4" t="s">
        <v>108</v>
      </c>
      <c r="C179" s="5">
        <f>C560</f>
        <v>15441000</v>
      </c>
      <c r="D179" s="5">
        <f t="shared" si="137"/>
        <v>4530000</v>
      </c>
      <c r="E179" s="5">
        <f t="shared" si="137"/>
        <v>0</v>
      </c>
      <c r="F179" s="5">
        <f t="shared" si="137"/>
        <v>4530000</v>
      </c>
      <c r="G179" s="5">
        <f t="shared" si="138"/>
        <v>15223000</v>
      </c>
      <c r="H179" s="5">
        <f t="shared" si="138"/>
        <v>15649000</v>
      </c>
      <c r="I179" s="5">
        <f t="shared" si="138"/>
        <v>16009000</v>
      </c>
    </row>
    <row r="180" spans="1:9" ht="14.25">
      <c r="A180" s="7" t="s">
        <v>111</v>
      </c>
      <c r="B180" s="4" t="s">
        <v>112</v>
      </c>
      <c r="C180" s="5">
        <f>C561</f>
        <v>732000</v>
      </c>
      <c r="D180" s="5">
        <f t="shared" si="137"/>
        <v>1058000</v>
      </c>
      <c r="E180" s="5">
        <f t="shared" si="137"/>
        <v>0</v>
      </c>
      <c r="F180" s="5">
        <f t="shared" si="137"/>
        <v>1058000</v>
      </c>
      <c r="G180" s="5">
        <f t="shared" si="138"/>
        <v>1518000</v>
      </c>
      <c r="H180" s="5">
        <f t="shared" si="138"/>
        <v>1560000</v>
      </c>
      <c r="I180" s="5">
        <f t="shared" si="138"/>
        <v>1596000</v>
      </c>
    </row>
    <row r="181" spans="1:9" ht="14.25">
      <c r="A181" s="7" t="s">
        <v>113</v>
      </c>
      <c r="B181" s="4" t="s">
        <v>114</v>
      </c>
      <c r="C181" s="5">
        <f>C562</f>
        <v>16284000</v>
      </c>
      <c r="D181" s="5">
        <f t="shared" si="137"/>
        <v>4151000</v>
      </c>
      <c r="E181" s="5">
        <f t="shared" si="137"/>
        <v>0</v>
      </c>
      <c r="F181" s="5">
        <f t="shared" si="137"/>
        <v>4151000</v>
      </c>
      <c r="G181" s="5">
        <f t="shared" si="138"/>
        <v>8857000</v>
      </c>
      <c r="H181" s="5">
        <f t="shared" si="138"/>
        <v>9105000</v>
      </c>
      <c r="I181" s="5">
        <f t="shared" si="138"/>
        <v>9315000</v>
      </c>
    </row>
    <row r="182" spans="1:9" ht="26.25">
      <c r="A182" s="7" t="s">
        <v>320</v>
      </c>
      <c r="B182" s="4" t="s">
        <v>321</v>
      </c>
      <c r="C182" s="5">
        <f aca="true" t="shared" si="139" ref="C182:I182">C183+C198</f>
        <v>0</v>
      </c>
      <c r="D182" s="5">
        <f t="shared" si="139"/>
        <v>74143000</v>
      </c>
      <c r="E182" s="5">
        <f t="shared" si="139"/>
        <v>0</v>
      </c>
      <c r="F182" s="5">
        <f t="shared" si="139"/>
        <v>74143000</v>
      </c>
      <c r="G182" s="5">
        <f t="shared" si="139"/>
        <v>62383000</v>
      </c>
      <c r="H182" s="5">
        <f t="shared" si="139"/>
        <v>62398000</v>
      </c>
      <c r="I182" s="5">
        <f t="shared" si="139"/>
        <v>62410000</v>
      </c>
    </row>
    <row r="183" spans="1:9" ht="12.75">
      <c r="A183" s="7" t="s">
        <v>222</v>
      </c>
      <c r="B183" s="4" t="s">
        <v>223</v>
      </c>
      <c r="C183" s="5">
        <f aca="true" t="shared" si="140" ref="C183:I183">C184+C185+C186+C189+C194</f>
        <v>0</v>
      </c>
      <c r="D183" s="5">
        <f t="shared" si="140"/>
        <v>54541000</v>
      </c>
      <c r="E183" s="5">
        <f t="shared" si="140"/>
        <v>0</v>
      </c>
      <c r="F183" s="5">
        <f t="shared" si="140"/>
        <v>54541000</v>
      </c>
      <c r="G183" s="5">
        <f t="shared" si="140"/>
        <v>61331000</v>
      </c>
      <c r="H183" s="5">
        <f t="shared" si="140"/>
        <v>61331000</v>
      </c>
      <c r="I183" s="5">
        <f t="shared" si="140"/>
        <v>61331000</v>
      </c>
    </row>
    <row r="184" spans="1:9" ht="12.75">
      <c r="A184" s="7" t="s">
        <v>79</v>
      </c>
      <c r="B184" s="4" t="s">
        <v>80</v>
      </c>
      <c r="C184" s="5">
        <f>C412</f>
        <v>0</v>
      </c>
      <c r="D184" s="5">
        <f aca="true" t="shared" si="141" ref="D184:F185">D412</f>
        <v>28965000</v>
      </c>
      <c r="E184" s="5">
        <f t="shared" si="141"/>
        <v>0</v>
      </c>
      <c r="F184" s="5">
        <f t="shared" si="141"/>
        <v>28965000</v>
      </c>
      <c r="G184" s="5">
        <f aca="true" t="shared" si="142" ref="G184:I185">G412</f>
        <v>34075000</v>
      </c>
      <c r="H184" s="5">
        <f t="shared" si="142"/>
        <v>34075000</v>
      </c>
      <c r="I184" s="5">
        <f t="shared" si="142"/>
        <v>34075000</v>
      </c>
    </row>
    <row r="185" spans="1:9" ht="26.25">
      <c r="A185" s="7" t="s">
        <v>81</v>
      </c>
      <c r="B185" s="4" t="s">
        <v>82</v>
      </c>
      <c r="C185" s="5">
        <f>C413</f>
        <v>0</v>
      </c>
      <c r="D185" s="5">
        <f t="shared" si="141"/>
        <v>7254000</v>
      </c>
      <c r="E185" s="5">
        <f t="shared" si="141"/>
        <v>0</v>
      </c>
      <c r="F185" s="5">
        <f t="shared" si="141"/>
        <v>7254000</v>
      </c>
      <c r="G185" s="5">
        <f t="shared" si="142"/>
        <v>7812000</v>
      </c>
      <c r="H185" s="5">
        <f t="shared" si="142"/>
        <v>7812000</v>
      </c>
      <c r="I185" s="5">
        <f t="shared" si="142"/>
        <v>7812000</v>
      </c>
    </row>
    <row r="186" spans="1:9" ht="26.25">
      <c r="A186" s="7" t="s">
        <v>233</v>
      </c>
      <c r="B186" s="4" t="s">
        <v>234</v>
      </c>
      <c r="C186" s="4"/>
      <c r="D186" s="5">
        <f>D187</f>
        <v>0</v>
      </c>
      <c r="E186" s="5">
        <f>E187</f>
        <v>0</v>
      </c>
      <c r="F186" s="5"/>
      <c r="G186" s="5">
        <f aca="true" t="shared" si="143" ref="G186:I187">G187</f>
        <v>0</v>
      </c>
      <c r="H186" s="5">
        <f t="shared" si="143"/>
        <v>0</v>
      </c>
      <c r="I186" s="5">
        <f t="shared" si="143"/>
        <v>0</v>
      </c>
    </row>
    <row r="187" spans="1:9" ht="52.5">
      <c r="A187" s="7" t="s">
        <v>235</v>
      </c>
      <c r="B187" s="4" t="s">
        <v>236</v>
      </c>
      <c r="C187" s="4"/>
      <c r="D187" s="5">
        <f>D188</f>
        <v>0</v>
      </c>
      <c r="E187" s="5">
        <f>E188</f>
        <v>0</v>
      </c>
      <c r="F187" s="5"/>
      <c r="G187" s="5">
        <f t="shared" si="143"/>
        <v>0</v>
      </c>
      <c r="H187" s="5">
        <f t="shared" si="143"/>
        <v>0</v>
      </c>
      <c r="I187" s="5">
        <f t="shared" si="143"/>
        <v>0</v>
      </c>
    </row>
    <row r="188" spans="1:9" ht="12.75">
      <c r="A188" s="7" t="s">
        <v>237</v>
      </c>
      <c r="B188" s="4" t="s">
        <v>238</v>
      </c>
      <c r="C188" s="4"/>
      <c r="D188" s="5">
        <f>D416</f>
        <v>0</v>
      </c>
      <c r="E188" s="5">
        <f>E416</f>
        <v>0</v>
      </c>
      <c r="F188" s="5"/>
      <c r="G188" s="5">
        <f>G416</f>
        <v>0</v>
      </c>
      <c r="H188" s="5">
        <f>H416</f>
        <v>0</v>
      </c>
      <c r="I188" s="5">
        <f>I416</f>
        <v>0</v>
      </c>
    </row>
    <row r="189" spans="1:9" ht="39">
      <c r="A189" s="7" t="s">
        <v>83</v>
      </c>
      <c r="B189" s="4" t="s">
        <v>84</v>
      </c>
      <c r="C189" s="5">
        <f aca="true" t="shared" si="144" ref="C189:I189">C190+C191+C192+C193</f>
        <v>0</v>
      </c>
      <c r="D189" s="5">
        <f t="shared" si="144"/>
        <v>18318000</v>
      </c>
      <c r="E189" s="5">
        <f t="shared" si="144"/>
        <v>0</v>
      </c>
      <c r="F189" s="5">
        <f t="shared" si="144"/>
        <v>18318000</v>
      </c>
      <c r="G189" s="5">
        <f t="shared" si="144"/>
        <v>19444000</v>
      </c>
      <c r="H189" s="5">
        <f t="shared" si="144"/>
        <v>19444000</v>
      </c>
      <c r="I189" s="5">
        <f t="shared" si="144"/>
        <v>19444000</v>
      </c>
    </row>
    <row r="190" spans="1:9" ht="12.75">
      <c r="A190" s="7" t="s">
        <v>257</v>
      </c>
      <c r="B190" s="4" t="s">
        <v>258</v>
      </c>
      <c r="C190" s="5">
        <f>C418</f>
        <v>0</v>
      </c>
      <c r="D190" s="5">
        <f aca="true" t="shared" si="145" ref="D190:F193">D418</f>
        <v>0</v>
      </c>
      <c r="E190" s="5">
        <f t="shared" si="145"/>
        <v>0</v>
      </c>
      <c r="F190" s="5">
        <f t="shared" si="145"/>
        <v>0</v>
      </c>
      <c r="G190" s="5">
        <f aca="true" t="shared" si="146" ref="G190:I193">G418</f>
        <v>600000</v>
      </c>
      <c r="H190" s="5">
        <f t="shared" si="146"/>
        <v>600000</v>
      </c>
      <c r="I190" s="5">
        <f t="shared" si="146"/>
        <v>600000</v>
      </c>
    </row>
    <row r="191" spans="1:9" ht="12.75">
      <c r="A191" s="7" t="s">
        <v>259</v>
      </c>
      <c r="B191" s="4" t="s">
        <v>260</v>
      </c>
      <c r="C191" s="5">
        <f>C419</f>
        <v>0</v>
      </c>
      <c r="D191" s="5">
        <f t="shared" si="145"/>
        <v>0</v>
      </c>
      <c r="E191" s="5">
        <f t="shared" si="145"/>
        <v>0</v>
      </c>
      <c r="F191" s="5">
        <f t="shared" si="145"/>
        <v>0</v>
      </c>
      <c r="G191" s="5">
        <f t="shared" si="146"/>
        <v>500000</v>
      </c>
      <c r="H191" s="5">
        <f t="shared" si="146"/>
        <v>500000</v>
      </c>
      <c r="I191" s="5">
        <f t="shared" si="146"/>
        <v>500000</v>
      </c>
    </row>
    <row r="192" spans="1:9" ht="12.75">
      <c r="A192" s="7" t="s">
        <v>261</v>
      </c>
      <c r="B192" s="4" t="s">
        <v>262</v>
      </c>
      <c r="C192" s="5">
        <f>C420</f>
        <v>0</v>
      </c>
      <c r="D192" s="5">
        <f t="shared" si="145"/>
        <v>17974000</v>
      </c>
      <c r="E192" s="5">
        <f t="shared" si="145"/>
        <v>0</v>
      </c>
      <c r="F192" s="5">
        <f t="shared" si="145"/>
        <v>17974000</v>
      </c>
      <c r="G192" s="5">
        <f t="shared" si="146"/>
        <v>17974000</v>
      </c>
      <c r="H192" s="5">
        <f t="shared" si="146"/>
        <v>17974000</v>
      </c>
      <c r="I192" s="5">
        <f t="shared" si="146"/>
        <v>17974000</v>
      </c>
    </row>
    <row r="193" spans="1:9" ht="12.75">
      <c r="A193" s="7" t="s">
        <v>87</v>
      </c>
      <c r="B193" s="4" t="s">
        <v>88</v>
      </c>
      <c r="C193" s="5">
        <f>C421</f>
        <v>0</v>
      </c>
      <c r="D193" s="5">
        <f t="shared" si="145"/>
        <v>344000</v>
      </c>
      <c r="E193" s="5">
        <f t="shared" si="145"/>
        <v>0</v>
      </c>
      <c r="F193" s="5">
        <f t="shared" si="145"/>
        <v>344000</v>
      </c>
      <c r="G193" s="5">
        <f t="shared" si="146"/>
        <v>370000</v>
      </c>
      <c r="H193" s="5">
        <f t="shared" si="146"/>
        <v>370000</v>
      </c>
      <c r="I193" s="5">
        <f t="shared" si="146"/>
        <v>370000</v>
      </c>
    </row>
    <row r="194" spans="1:9" ht="12.75">
      <c r="A194" s="7" t="s">
        <v>263</v>
      </c>
      <c r="B194" s="4" t="s">
        <v>264</v>
      </c>
      <c r="C194" s="5">
        <f aca="true" t="shared" si="147" ref="C194:I196">C195</f>
        <v>0</v>
      </c>
      <c r="D194" s="5">
        <f t="shared" si="147"/>
        <v>4000</v>
      </c>
      <c r="E194" s="5">
        <f t="shared" si="147"/>
        <v>0</v>
      </c>
      <c r="F194" s="5">
        <f t="shared" si="147"/>
        <v>4000</v>
      </c>
      <c r="G194" s="5">
        <f t="shared" si="147"/>
        <v>0</v>
      </c>
      <c r="H194" s="5">
        <f t="shared" si="147"/>
        <v>0</v>
      </c>
      <c r="I194" s="5">
        <f t="shared" si="147"/>
        <v>0</v>
      </c>
    </row>
    <row r="195" spans="1:9" ht="12.75">
      <c r="A195" s="7" t="s">
        <v>265</v>
      </c>
      <c r="B195" s="4" t="s">
        <v>266</v>
      </c>
      <c r="C195" s="5">
        <f t="shared" si="147"/>
        <v>0</v>
      </c>
      <c r="D195" s="5">
        <f t="shared" si="147"/>
        <v>4000</v>
      </c>
      <c r="E195" s="5">
        <f t="shared" si="147"/>
        <v>0</v>
      </c>
      <c r="F195" s="5">
        <f t="shared" si="147"/>
        <v>4000</v>
      </c>
      <c r="G195" s="5">
        <f t="shared" si="147"/>
        <v>0</v>
      </c>
      <c r="H195" s="5">
        <f t="shared" si="147"/>
        <v>0</v>
      </c>
      <c r="I195" s="5">
        <f t="shared" si="147"/>
        <v>0</v>
      </c>
    </row>
    <row r="196" spans="1:9" ht="12.75">
      <c r="A196" s="7" t="s">
        <v>271</v>
      </c>
      <c r="B196" s="4" t="s">
        <v>272</v>
      </c>
      <c r="C196" s="5">
        <f t="shared" si="147"/>
        <v>0</v>
      </c>
      <c r="D196" s="5">
        <f t="shared" si="147"/>
        <v>4000</v>
      </c>
      <c r="E196" s="5">
        <f t="shared" si="147"/>
        <v>0</v>
      </c>
      <c r="F196" s="5">
        <f t="shared" si="147"/>
        <v>4000</v>
      </c>
      <c r="G196" s="5">
        <f t="shared" si="147"/>
        <v>0</v>
      </c>
      <c r="H196" s="5">
        <f t="shared" si="147"/>
        <v>0</v>
      </c>
      <c r="I196" s="5">
        <f t="shared" si="147"/>
        <v>0</v>
      </c>
    </row>
    <row r="197" spans="1:9" ht="12.75">
      <c r="A197" s="7" t="s">
        <v>273</v>
      </c>
      <c r="B197" s="4" t="s">
        <v>274</v>
      </c>
      <c r="C197" s="5">
        <f aca="true" t="shared" si="148" ref="C197:I197">C425</f>
        <v>0</v>
      </c>
      <c r="D197" s="5">
        <f t="shared" si="148"/>
        <v>4000</v>
      </c>
      <c r="E197" s="5">
        <f t="shared" si="148"/>
        <v>0</v>
      </c>
      <c r="F197" s="5">
        <f t="shared" si="148"/>
        <v>4000</v>
      </c>
      <c r="G197" s="5">
        <f t="shared" si="148"/>
        <v>0</v>
      </c>
      <c r="H197" s="5">
        <f t="shared" si="148"/>
        <v>0</v>
      </c>
      <c r="I197" s="5">
        <f t="shared" si="148"/>
        <v>0</v>
      </c>
    </row>
    <row r="198" spans="1:9" ht="12.75">
      <c r="A198" s="7" t="s">
        <v>275</v>
      </c>
      <c r="B198" s="4" t="s">
        <v>90</v>
      </c>
      <c r="C198" s="5">
        <f aca="true" t="shared" si="149" ref="C198:I198">C199+C202+C205+C210</f>
        <v>0</v>
      </c>
      <c r="D198" s="5">
        <f t="shared" si="149"/>
        <v>19602000</v>
      </c>
      <c r="E198" s="5">
        <f t="shared" si="149"/>
        <v>0</v>
      </c>
      <c r="F198" s="5">
        <f t="shared" si="149"/>
        <v>19602000</v>
      </c>
      <c r="G198" s="5">
        <f t="shared" si="149"/>
        <v>1052000</v>
      </c>
      <c r="H198" s="5">
        <f t="shared" si="149"/>
        <v>1067000</v>
      </c>
      <c r="I198" s="5">
        <f t="shared" si="149"/>
        <v>1079000</v>
      </c>
    </row>
    <row r="199" spans="1:9" ht="26.25">
      <c r="A199" s="7" t="s">
        <v>276</v>
      </c>
      <c r="B199" s="4" t="s">
        <v>277</v>
      </c>
      <c r="C199" s="4"/>
      <c r="D199" s="5">
        <f>D200</f>
        <v>0</v>
      </c>
      <c r="E199" s="5">
        <f>E200</f>
        <v>0</v>
      </c>
      <c r="F199" s="5"/>
      <c r="G199" s="5">
        <f aca="true" t="shared" si="150" ref="G199:I200">G200</f>
        <v>0</v>
      </c>
      <c r="H199" s="5">
        <f t="shared" si="150"/>
        <v>0</v>
      </c>
      <c r="I199" s="5">
        <f t="shared" si="150"/>
        <v>0</v>
      </c>
    </row>
    <row r="200" spans="1:9" ht="12.75">
      <c r="A200" s="7" t="s">
        <v>278</v>
      </c>
      <c r="B200" s="4" t="s">
        <v>279</v>
      </c>
      <c r="C200" s="4"/>
      <c r="D200" s="5">
        <f>D201</f>
        <v>0</v>
      </c>
      <c r="E200" s="5">
        <f>E201</f>
        <v>0</v>
      </c>
      <c r="F200" s="5"/>
      <c r="G200" s="5">
        <f t="shared" si="150"/>
        <v>0</v>
      </c>
      <c r="H200" s="5">
        <f t="shared" si="150"/>
        <v>0</v>
      </c>
      <c r="I200" s="5">
        <f t="shared" si="150"/>
        <v>0</v>
      </c>
    </row>
    <row r="201" spans="1:9" ht="12.75">
      <c r="A201" s="7" t="s">
        <v>282</v>
      </c>
      <c r="B201" s="4" t="s">
        <v>283</v>
      </c>
      <c r="C201" s="4"/>
      <c r="D201" s="5">
        <f>D567</f>
        <v>0</v>
      </c>
      <c r="E201" s="5">
        <f>E567</f>
        <v>0</v>
      </c>
      <c r="F201" s="5"/>
      <c r="G201" s="5">
        <f>G567</f>
        <v>0</v>
      </c>
      <c r="H201" s="5">
        <f>H567</f>
        <v>0</v>
      </c>
      <c r="I201" s="5">
        <f>I567</f>
        <v>0</v>
      </c>
    </row>
    <row r="202" spans="1:9" ht="39">
      <c r="A202" s="7" t="s">
        <v>292</v>
      </c>
      <c r="B202" s="4" t="s">
        <v>293</v>
      </c>
      <c r="C202" s="5">
        <f aca="true" t="shared" si="151" ref="C202:I203">C203</f>
        <v>0</v>
      </c>
      <c r="D202" s="5">
        <f t="shared" si="151"/>
        <v>1949000</v>
      </c>
      <c r="E202" s="5">
        <f t="shared" si="151"/>
        <v>0</v>
      </c>
      <c r="F202" s="5">
        <f t="shared" si="151"/>
        <v>1949000</v>
      </c>
      <c r="G202" s="5">
        <f t="shared" si="151"/>
        <v>0</v>
      </c>
      <c r="H202" s="5">
        <f t="shared" si="151"/>
        <v>0</v>
      </c>
      <c r="I202" s="5">
        <f t="shared" si="151"/>
        <v>0</v>
      </c>
    </row>
    <row r="203" spans="1:9" ht="26.25">
      <c r="A203" s="7" t="s">
        <v>294</v>
      </c>
      <c r="B203" s="4" t="s">
        <v>295</v>
      </c>
      <c r="C203" s="5">
        <f t="shared" si="151"/>
        <v>0</v>
      </c>
      <c r="D203" s="5">
        <f t="shared" si="151"/>
        <v>1949000</v>
      </c>
      <c r="E203" s="5">
        <f t="shared" si="151"/>
        <v>0</v>
      </c>
      <c r="F203" s="5">
        <f t="shared" si="151"/>
        <v>1949000</v>
      </c>
      <c r="G203" s="5">
        <f t="shared" si="151"/>
        <v>0</v>
      </c>
      <c r="H203" s="5">
        <f t="shared" si="151"/>
        <v>0</v>
      </c>
      <c r="I203" s="5">
        <f t="shared" si="151"/>
        <v>0</v>
      </c>
    </row>
    <row r="204" spans="1:9" ht="12.75">
      <c r="A204" s="7" t="s">
        <v>296</v>
      </c>
      <c r="B204" s="4" t="s">
        <v>297</v>
      </c>
      <c r="C204" s="5">
        <f aca="true" t="shared" si="152" ref="C204:I204">C570</f>
        <v>0</v>
      </c>
      <c r="D204" s="5">
        <f t="shared" si="152"/>
        <v>1949000</v>
      </c>
      <c r="E204" s="5">
        <f t="shared" si="152"/>
        <v>0</v>
      </c>
      <c r="F204" s="5">
        <f t="shared" si="152"/>
        <v>1949000</v>
      </c>
      <c r="G204" s="5">
        <f t="shared" si="152"/>
        <v>0</v>
      </c>
      <c r="H204" s="5">
        <f t="shared" si="152"/>
        <v>0</v>
      </c>
      <c r="I204" s="5">
        <f t="shared" si="152"/>
        <v>0</v>
      </c>
    </row>
    <row r="205" spans="1:9" ht="39">
      <c r="A205" s="7" t="s">
        <v>91</v>
      </c>
      <c r="B205" s="4" t="s">
        <v>92</v>
      </c>
      <c r="C205" s="5">
        <f aca="true" t="shared" si="153" ref="C205:I205">C206</f>
        <v>0</v>
      </c>
      <c r="D205" s="5">
        <f t="shared" si="153"/>
        <v>13541000</v>
      </c>
      <c r="E205" s="5">
        <f t="shared" si="153"/>
        <v>0</v>
      </c>
      <c r="F205" s="5">
        <f t="shared" si="153"/>
        <v>13541000</v>
      </c>
      <c r="G205" s="5">
        <f t="shared" si="153"/>
        <v>0</v>
      </c>
      <c r="H205" s="5">
        <f t="shared" si="153"/>
        <v>0</v>
      </c>
      <c r="I205" s="5">
        <f t="shared" si="153"/>
        <v>0</v>
      </c>
    </row>
    <row r="206" spans="1:9" ht="26.25">
      <c r="A206" s="7" t="s">
        <v>93</v>
      </c>
      <c r="B206" s="4" t="s">
        <v>94</v>
      </c>
      <c r="C206" s="5">
        <f aca="true" t="shared" si="154" ref="C206:I206">C207+C208+C209</f>
        <v>0</v>
      </c>
      <c r="D206" s="5">
        <f t="shared" si="154"/>
        <v>13541000</v>
      </c>
      <c r="E206" s="5">
        <f t="shared" si="154"/>
        <v>0</v>
      </c>
      <c r="F206" s="5">
        <f t="shared" si="154"/>
        <v>13541000</v>
      </c>
      <c r="G206" s="5">
        <f t="shared" si="154"/>
        <v>0</v>
      </c>
      <c r="H206" s="5">
        <f t="shared" si="154"/>
        <v>0</v>
      </c>
      <c r="I206" s="5">
        <f t="shared" si="154"/>
        <v>0</v>
      </c>
    </row>
    <row r="207" spans="1:9" ht="12.75">
      <c r="A207" s="7" t="s">
        <v>95</v>
      </c>
      <c r="B207" s="4" t="s">
        <v>96</v>
      </c>
      <c r="C207" s="5">
        <f>C573</f>
        <v>0</v>
      </c>
      <c r="D207" s="5">
        <f aca="true" t="shared" si="155" ref="D207:F209">D573</f>
        <v>1733000</v>
      </c>
      <c r="E207" s="5">
        <f t="shared" si="155"/>
        <v>0</v>
      </c>
      <c r="F207" s="5">
        <f t="shared" si="155"/>
        <v>1733000</v>
      </c>
      <c r="G207" s="5">
        <f aca="true" t="shared" si="156" ref="G207:I209">G573</f>
        <v>0</v>
      </c>
      <c r="H207" s="5">
        <f t="shared" si="156"/>
        <v>0</v>
      </c>
      <c r="I207" s="5">
        <f t="shared" si="156"/>
        <v>0</v>
      </c>
    </row>
    <row r="208" spans="1:9" ht="12.75">
      <c r="A208" s="7" t="s">
        <v>97</v>
      </c>
      <c r="B208" s="4" t="s">
        <v>98</v>
      </c>
      <c r="C208" s="5">
        <f>C574</f>
        <v>0</v>
      </c>
      <c r="D208" s="5">
        <f t="shared" si="155"/>
        <v>9814000</v>
      </c>
      <c r="E208" s="5">
        <f t="shared" si="155"/>
        <v>0</v>
      </c>
      <c r="F208" s="5">
        <f t="shared" si="155"/>
        <v>9814000</v>
      </c>
      <c r="G208" s="5">
        <f t="shared" si="156"/>
        <v>0</v>
      </c>
      <c r="H208" s="5">
        <f t="shared" si="156"/>
        <v>0</v>
      </c>
      <c r="I208" s="5">
        <f t="shared" si="156"/>
        <v>0</v>
      </c>
    </row>
    <row r="209" spans="1:9" ht="12.75">
      <c r="A209" s="7" t="s">
        <v>296</v>
      </c>
      <c r="B209" s="4" t="s">
        <v>298</v>
      </c>
      <c r="C209" s="5">
        <f>C575</f>
        <v>0</v>
      </c>
      <c r="D209" s="5">
        <f t="shared" si="155"/>
        <v>1994000</v>
      </c>
      <c r="E209" s="5">
        <f t="shared" si="155"/>
        <v>0</v>
      </c>
      <c r="F209" s="5">
        <f t="shared" si="155"/>
        <v>1994000</v>
      </c>
      <c r="G209" s="5">
        <f t="shared" si="156"/>
        <v>0</v>
      </c>
      <c r="H209" s="5">
        <f t="shared" si="156"/>
        <v>0</v>
      </c>
      <c r="I209" s="5">
        <f t="shared" si="156"/>
        <v>0</v>
      </c>
    </row>
    <row r="210" spans="1:9" ht="12.75">
      <c r="A210" s="7" t="s">
        <v>99</v>
      </c>
      <c r="B210" s="4" t="s">
        <v>100</v>
      </c>
      <c r="C210" s="5">
        <f aca="true" t="shared" si="157" ref="C210:I212">C211</f>
        <v>0</v>
      </c>
      <c r="D210" s="5">
        <f t="shared" si="157"/>
        <v>4112000</v>
      </c>
      <c r="E210" s="5">
        <f t="shared" si="157"/>
        <v>0</v>
      </c>
      <c r="F210" s="5">
        <f t="shared" si="157"/>
        <v>4112000</v>
      </c>
      <c r="G210" s="5">
        <f t="shared" si="157"/>
        <v>1052000</v>
      </c>
      <c r="H210" s="5">
        <f t="shared" si="157"/>
        <v>1067000</v>
      </c>
      <c r="I210" s="5">
        <f t="shared" si="157"/>
        <v>1079000</v>
      </c>
    </row>
    <row r="211" spans="1:9" ht="12.75">
      <c r="A211" s="7" t="s">
        <v>101</v>
      </c>
      <c r="B211" s="4" t="s">
        <v>102</v>
      </c>
      <c r="C211" s="5">
        <f t="shared" si="157"/>
        <v>0</v>
      </c>
      <c r="D211" s="5">
        <f t="shared" si="157"/>
        <v>4112000</v>
      </c>
      <c r="E211" s="5">
        <f t="shared" si="157"/>
        <v>0</v>
      </c>
      <c r="F211" s="5">
        <f t="shared" si="157"/>
        <v>4112000</v>
      </c>
      <c r="G211" s="5">
        <f t="shared" si="157"/>
        <v>1052000</v>
      </c>
      <c r="H211" s="5">
        <f t="shared" si="157"/>
        <v>1067000</v>
      </c>
      <c r="I211" s="5">
        <f t="shared" si="157"/>
        <v>1079000</v>
      </c>
    </row>
    <row r="212" spans="1:9" ht="12.75">
      <c r="A212" s="7" t="s">
        <v>103</v>
      </c>
      <c r="B212" s="4" t="s">
        <v>104</v>
      </c>
      <c r="C212" s="5">
        <f t="shared" si="157"/>
        <v>0</v>
      </c>
      <c r="D212" s="5">
        <f t="shared" si="157"/>
        <v>4112000</v>
      </c>
      <c r="E212" s="5">
        <f t="shared" si="157"/>
        <v>0</v>
      </c>
      <c r="F212" s="5">
        <f t="shared" si="157"/>
        <v>4112000</v>
      </c>
      <c r="G212" s="5">
        <f t="shared" si="157"/>
        <v>1052000</v>
      </c>
      <c r="H212" s="5">
        <f t="shared" si="157"/>
        <v>1067000</v>
      </c>
      <c r="I212" s="5">
        <f t="shared" si="157"/>
        <v>1079000</v>
      </c>
    </row>
    <row r="213" spans="1:9" ht="12.75">
      <c r="A213" s="7" t="s">
        <v>111</v>
      </c>
      <c r="B213" s="4" t="s">
        <v>112</v>
      </c>
      <c r="C213" s="5">
        <f aca="true" t="shared" si="158" ref="C213:I213">C579</f>
        <v>0</v>
      </c>
      <c r="D213" s="5">
        <f t="shared" si="158"/>
        <v>4112000</v>
      </c>
      <c r="E213" s="5">
        <f t="shared" si="158"/>
        <v>0</v>
      </c>
      <c r="F213" s="5">
        <f t="shared" si="158"/>
        <v>4112000</v>
      </c>
      <c r="G213" s="5">
        <f t="shared" si="158"/>
        <v>1052000</v>
      </c>
      <c r="H213" s="5">
        <f t="shared" si="158"/>
        <v>1067000</v>
      </c>
      <c r="I213" s="5">
        <f t="shared" si="158"/>
        <v>1079000</v>
      </c>
    </row>
    <row r="214" spans="1:9" ht="39">
      <c r="A214" s="7" t="s">
        <v>322</v>
      </c>
      <c r="B214" s="4" t="s">
        <v>323</v>
      </c>
      <c r="C214" s="5">
        <f aca="true" t="shared" si="159" ref="C214:I214">C215+C228</f>
        <v>0</v>
      </c>
      <c r="D214" s="5">
        <f t="shared" si="159"/>
        <v>91869000</v>
      </c>
      <c r="E214" s="5">
        <f t="shared" si="159"/>
        <v>1360000</v>
      </c>
      <c r="F214" s="5">
        <f t="shared" si="159"/>
        <v>93229000</v>
      </c>
      <c r="G214" s="5">
        <f t="shared" si="159"/>
        <v>116679000</v>
      </c>
      <c r="H214" s="5">
        <f t="shared" si="159"/>
        <v>116679000</v>
      </c>
      <c r="I214" s="5">
        <f t="shared" si="159"/>
        <v>116679000</v>
      </c>
    </row>
    <row r="215" spans="1:9" ht="12.75">
      <c r="A215" s="7" t="s">
        <v>222</v>
      </c>
      <c r="B215" s="4" t="s">
        <v>223</v>
      </c>
      <c r="C215" s="5">
        <f aca="true" t="shared" si="160" ref="C215:I215">C216+C217+C221+C225</f>
        <v>0</v>
      </c>
      <c r="D215" s="5">
        <f>D216+D217+D221+D225+D218</f>
        <v>88431000</v>
      </c>
      <c r="E215" s="5">
        <f>E216+E217+E221+E225+E218</f>
        <v>1360000</v>
      </c>
      <c r="F215" s="5">
        <f>F216+F217+F221+F225+F218</f>
        <v>89791000</v>
      </c>
      <c r="G215" s="5">
        <f t="shared" si="160"/>
        <v>114149000</v>
      </c>
      <c r="H215" s="5">
        <f t="shared" si="160"/>
        <v>114149000</v>
      </c>
      <c r="I215" s="5">
        <f t="shared" si="160"/>
        <v>114149000</v>
      </c>
    </row>
    <row r="216" spans="1:9" ht="12.75">
      <c r="A216" s="7" t="s">
        <v>79</v>
      </c>
      <c r="B216" s="4" t="s">
        <v>80</v>
      </c>
      <c r="C216" s="5">
        <f>C428</f>
        <v>0</v>
      </c>
      <c r="D216" s="5">
        <f aca="true" t="shared" si="161" ref="D216:F217">D428</f>
        <v>73300000</v>
      </c>
      <c r="E216" s="5">
        <f t="shared" si="161"/>
        <v>0</v>
      </c>
      <c r="F216" s="5">
        <f t="shared" si="161"/>
        <v>73300000</v>
      </c>
      <c r="G216" s="5">
        <f aca="true" t="shared" si="162" ref="G216:I217">G428</f>
        <v>95000000</v>
      </c>
      <c r="H216" s="5">
        <f t="shared" si="162"/>
        <v>95000000</v>
      </c>
      <c r="I216" s="5">
        <f t="shared" si="162"/>
        <v>95000000</v>
      </c>
    </row>
    <row r="217" spans="1:9" ht="26.25">
      <c r="A217" s="7" t="s">
        <v>81</v>
      </c>
      <c r="B217" s="4" t="s">
        <v>82</v>
      </c>
      <c r="C217" s="5">
        <f>C429</f>
        <v>0</v>
      </c>
      <c r="D217" s="5">
        <f t="shared" si="161"/>
        <v>8760000</v>
      </c>
      <c r="E217" s="5">
        <f t="shared" si="161"/>
        <v>63000</v>
      </c>
      <c r="F217" s="5">
        <f t="shared" si="161"/>
        <v>8823000</v>
      </c>
      <c r="G217" s="5">
        <f t="shared" si="162"/>
        <v>11000000</v>
      </c>
      <c r="H217" s="5">
        <f t="shared" si="162"/>
        <v>11000000</v>
      </c>
      <c r="I217" s="5">
        <f t="shared" si="162"/>
        <v>11000000</v>
      </c>
    </row>
    <row r="218" spans="1:9" ht="12.75">
      <c r="A218" s="7" t="s">
        <v>243</v>
      </c>
      <c r="B218" s="4" t="s">
        <v>244</v>
      </c>
      <c r="C218" s="5">
        <f>C219</f>
        <v>0</v>
      </c>
      <c r="D218" s="5">
        <f>D219</f>
        <v>0</v>
      </c>
      <c r="E218" s="5">
        <f>F218-D218</f>
        <v>1047000</v>
      </c>
      <c r="F218" s="5">
        <f>F219</f>
        <v>1047000</v>
      </c>
      <c r="G218" s="5">
        <f aca="true" t="shared" si="163" ref="G218:I219">G219</f>
        <v>0</v>
      </c>
      <c r="H218" s="5">
        <f t="shared" si="163"/>
        <v>0</v>
      </c>
      <c r="I218" s="5">
        <f t="shared" si="163"/>
        <v>0</v>
      </c>
    </row>
    <row r="219" spans="1:9" ht="12.75">
      <c r="A219" s="7" t="s">
        <v>245</v>
      </c>
      <c r="B219" s="4" t="s">
        <v>246</v>
      </c>
      <c r="C219" s="5">
        <f>C220</f>
        <v>0</v>
      </c>
      <c r="D219" s="5">
        <f>D220</f>
        <v>0</v>
      </c>
      <c r="E219" s="5">
        <f>F219-D219</f>
        <v>1047000</v>
      </c>
      <c r="F219" s="5">
        <f>F220</f>
        <v>1047000</v>
      </c>
      <c r="G219" s="5">
        <f t="shared" si="163"/>
        <v>0</v>
      </c>
      <c r="H219" s="5">
        <f t="shared" si="163"/>
        <v>0</v>
      </c>
      <c r="I219" s="5">
        <f t="shared" si="163"/>
        <v>0</v>
      </c>
    </row>
    <row r="220" spans="1:9" ht="12.75">
      <c r="A220" s="7" t="s">
        <v>247</v>
      </c>
      <c r="B220" s="4" t="s">
        <v>248</v>
      </c>
      <c r="C220" s="5">
        <f>C384</f>
        <v>0</v>
      </c>
      <c r="D220" s="5">
        <f>D432</f>
        <v>0</v>
      </c>
      <c r="E220" s="5">
        <f>E432</f>
        <v>1047000</v>
      </c>
      <c r="F220" s="5">
        <f>F432</f>
        <v>1047000</v>
      </c>
      <c r="G220" s="5">
        <f>G384</f>
        <v>0</v>
      </c>
      <c r="H220" s="5">
        <f>H384</f>
        <v>0</v>
      </c>
      <c r="I220" s="5">
        <f>I384</f>
        <v>0</v>
      </c>
    </row>
    <row r="221" spans="1:9" ht="12.75">
      <c r="A221" s="7" t="s">
        <v>249</v>
      </c>
      <c r="B221" s="4" t="s">
        <v>250</v>
      </c>
      <c r="C221" s="5">
        <f aca="true" t="shared" si="164" ref="C221:I221">C222</f>
        <v>0</v>
      </c>
      <c r="D221" s="5">
        <f t="shared" si="164"/>
        <v>4777000</v>
      </c>
      <c r="E221" s="5">
        <f t="shared" si="164"/>
        <v>250000</v>
      </c>
      <c r="F221" s="5">
        <f t="shared" si="164"/>
        <v>5027000</v>
      </c>
      <c r="G221" s="5">
        <f t="shared" si="164"/>
        <v>6449000</v>
      </c>
      <c r="H221" s="5">
        <f t="shared" si="164"/>
        <v>6449000</v>
      </c>
      <c r="I221" s="5">
        <f t="shared" si="164"/>
        <v>6449000</v>
      </c>
    </row>
    <row r="222" spans="1:9" ht="12.75">
      <c r="A222" s="7" t="s">
        <v>251</v>
      </c>
      <c r="B222" s="4" t="s">
        <v>252</v>
      </c>
      <c r="C222" s="5">
        <f aca="true" t="shared" si="165" ref="C222:I222">C223+C224</f>
        <v>0</v>
      </c>
      <c r="D222" s="5">
        <f t="shared" si="165"/>
        <v>4777000</v>
      </c>
      <c r="E222" s="5">
        <f t="shared" si="165"/>
        <v>250000</v>
      </c>
      <c r="F222" s="5">
        <f t="shared" si="165"/>
        <v>5027000</v>
      </c>
      <c r="G222" s="5">
        <f t="shared" si="165"/>
        <v>6449000</v>
      </c>
      <c r="H222" s="5">
        <f t="shared" si="165"/>
        <v>6449000</v>
      </c>
      <c r="I222" s="5">
        <f t="shared" si="165"/>
        <v>6449000</v>
      </c>
    </row>
    <row r="223" spans="1:9" ht="12.75">
      <c r="A223" s="7" t="s">
        <v>253</v>
      </c>
      <c r="B223" s="4" t="s">
        <v>254</v>
      </c>
      <c r="C223" s="5">
        <f>C435</f>
        <v>0</v>
      </c>
      <c r="D223" s="5">
        <f aca="true" t="shared" si="166" ref="D223:F224">D435</f>
        <v>3733000</v>
      </c>
      <c r="E223" s="5">
        <f t="shared" si="166"/>
        <v>196000</v>
      </c>
      <c r="F223" s="5">
        <f t="shared" si="166"/>
        <v>3929000</v>
      </c>
      <c r="G223" s="5">
        <f aca="true" t="shared" si="167" ref="G223:I224">G435</f>
        <v>1749000</v>
      </c>
      <c r="H223" s="5">
        <f t="shared" si="167"/>
        <v>1749000</v>
      </c>
      <c r="I223" s="5">
        <f t="shared" si="167"/>
        <v>1749000</v>
      </c>
    </row>
    <row r="224" spans="1:9" ht="12.75">
      <c r="A224" s="7" t="s">
        <v>255</v>
      </c>
      <c r="B224" s="4" t="s">
        <v>256</v>
      </c>
      <c r="C224" s="5">
        <f>C436</f>
        <v>0</v>
      </c>
      <c r="D224" s="5">
        <f t="shared" si="166"/>
        <v>1044000</v>
      </c>
      <c r="E224" s="5">
        <f t="shared" si="166"/>
        <v>54000</v>
      </c>
      <c r="F224" s="5">
        <f t="shared" si="166"/>
        <v>1098000</v>
      </c>
      <c r="G224" s="5">
        <f t="shared" si="167"/>
        <v>4700000</v>
      </c>
      <c r="H224" s="5">
        <f t="shared" si="167"/>
        <v>4700000</v>
      </c>
      <c r="I224" s="5">
        <f t="shared" si="167"/>
        <v>4700000</v>
      </c>
    </row>
    <row r="225" spans="1:9" ht="39">
      <c r="A225" s="7" t="s">
        <v>83</v>
      </c>
      <c r="B225" s="4" t="s">
        <v>84</v>
      </c>
      <c r="C225" s="5">
        <f aca="true" t="shared" si="168" ref="C225:I225">C226+C227</f>
        <v>0</v>
      </c>
      <c r="D225" s="5">
        <f t="shared" si="168"/>
        <v>1594000</v>
      </c>
      <c r="E225" s="5">
        <f t="shared" si="168"/>
        <v>0</v>
      </c>
      <c r="F225" s="5">
        <f t="shared" si="168"/>
        <v>1594000</v>
      </c>
      <c r="G225" s="5">
        <f t="shared" si="168"/>
        <v>1700000</v>
      </c>
      <c r="H225" s="5">
        <f t="shared" si="168"/>
        <v>1700000</v>
      </c>
      <c r="I225" s="5">
        <f t="shared" si="168"/>
        <v>1700000</v>
      </c>
    </row>
    <row r="226" spans="1:9" ht="12.75">
      <c r="A226" s="7" t="s">
        <v>257</v>
      </c>
      <c r="B226" s="4" t="s">
        <v>258</v>
      </c>
      <c r="C226" s="5">
        <f>C438</f>
        <v>0</v>
      </c>
      <c r="D226" s="5">
        <f aca="true" t="shared" si="169" ref="D226:F227">D438</f>
        <v>800000</v>
      </c>
      <c r="E226" s="5">
        <f t="shared" si="169"/>
        <v>0</v>
      </c>
      <c r="F226" s="5">
        <f t="shared" si="169"/>
        <v>800000</v>
      </c>
      <c r="G226" s="5">
        <f aca="true" t="shared" si="170" ref="G226:I227">G438</f>
        <v>500000</v>
      </c>
      <c r="H226" s="5">
        <f t="shared" si="170"/>
        <v>500000</v>
      </c>
      <c r="I226" s="5">
        <f t="shared" si="170"/>
        <v>500000</v>
      </c>
    </row>
    <row r="227" spans="1:9" ht="12.75">
      <c r="A227" s="7" t="s">
        <v>87</v>
      </c>
      <c r="B227" s="4" t="s">
        <v>88</v>
      </c>
      <c r="C227" s="5">
        <f>C439</f>
        <v>0</v>
      </c>
      <c r="D227" s="5">
        <f t="shared" si="169"/>
        <v>794000</v>
      </c>
      <c r="E227" s="5">
        <f t="shared" si="169"/>
        <v>0</v>
      </c>
      <c r="F227" s="5">
        <f t="shared" si="169"/>
        <v>794000</v>
      </c>
      <c r="G227" s="5">
        <f t="shared" si="170"/>
        <v>1200000</v>
      </c>
      <c r="H227" s="5">
        <f t="shared" si="170"/>
        <v>1200000</v>
      </c>
      <c r="I227" s="5">
        <f t="shared" si="170"/>
        <v>1200000</v>
      </c>
    </row>
    <row r="228" spans="1:9" ht="12.75">
      <c r="A228" s="7" t="s">
        <v>275</v>
      </c>
      <c r="B228" s="4" t="s">
        <v>90</v>
      </c>
      <c r="C228" s="5">
        <f aca="true" t="shared" si="171" ref="C228:I228">C229+C233</f>
        <v>0</v>
      </c>
      <c r="D228" s="5">
        <f t="shared" si="171"/>
        <v>3438000</v>
      </c>
      <c r="E228" s="5">
        <f t="shared" si="171"/>
        <v>0</v>
      </c>
      <c r="F228" s="5">
        <f t="shared" si="171"/>
        <v>3438000</v>
      </c>
      <c r="G228" s="5">
        <f t="shared" si="171"/>
        <v>2530000</v>
      </c>
      <c r="H228" s="5">
        <f t="shared" si="171"/>
        <v>2530000</v>
      </c>
      <c r="I228" s="5">
        <f t="shared" si="171"/>
        <v>2530000</v>
      </c>
    </row>
    <row r="229" spans="1:9" ht="39">
      <c r="A229" s="7" t="s">
        <v>91</v>
      </c>
      <c r="B229" s="4" t="s">
        <v>92</v>
      </c>
      <c r="C229" s="5">
        <f aca="true" t="shared" si="172" ref="C229:I229">C230</f>
        <v>0</v>
      </c>
      <c r="D229" s="5">
        <f t="shared" si="172"/>
        <v>1475000</v>
      </c>
      <c r="E229" s="5">
        <f t="shared" si="172"/>
        <v>0</v>
      </c>
      <c r="F229" s="5">
        <f t="shared" si="172"/>
        <v>1475000</v>
      </c>
      <c r="G229" s="5">
        <f t="shared" si="172"/>
        <v>0</v>
      </c>
      <c r="H229" s="5">
        <f t="shared" si="172"/>
        <v>0</v>
      </c>
      <c r="I229" s="5">
        <f t="shared" si="172"/>
        <v>0</v>
      </c>
    </row>
    <row r="230" spans="1:9" ht="12.75">
      <c r="A230" s="7" t="s">
        <v>299</v>
      </c>
      <c r="B230" s="4" t="s">
        <v>300</v>
      </c>
      <c r="C230" s="5">
        <f aca="true" t="shared" si="173" ref="C230:I230">C231+C232</f>
        <v>0</v>
      </c>
      <c r="D230" s="5">
        <f t="shared" si="173"/>
        <v>1475000</v>
      </c>
      <c r="E230" s="5">
        <f t="shared" si="173"/>
        <v>0</v>
      </c>
      <c r="F230" s="5">
        <f t="shared" si="173"/>
        <v>1475000</v>
      </c>
      <c r="G230" s="5">
        <f t="shared" si="173"/>
        <v>0</v>
      </c>
      <c r="H230" s="5">
        <f t="shared" si="173"/>
        <v>0</v>
      </c>
      <c r="I230" s="5">
        <f t="shared" si="173"/>
        <v>0</v>
      </c>
    </row>
    <row r="231" spans="1:9" ht="12.75">
      <c r="A231" s="7" t="s">
        <v>95</v>
      </c>
      <c r="B231" s="4" t="s">
        <v>301</v>
      </c>
      <c r="C231" s="5">
        <f>C584</f>
        <v>0</v>
      </c>
      <c r="D231" s="5">
        <f aca="true" t="shared" si="174" ref="D231:F232">D584</f>
        <v>230000</v>
      </c>
      <c r="E231" s="5">
        <f t="shared" si="174"/>
        <v>0</v>
      </c>
      <c r="F231" s="5">
        <f t="shared" si="174"/>
        <v>230000</v>
      </c>
      <c r="G231" s="5">
        <f aca="true" t="shared" si="175" ref="G231:I232">G584</f>
        <v>0</v>
      </c>
      <c r="H231" s="5">
        <f t="shared" si="175"/>
        <v>0</v>
      </c>
      <c r="I231" s="5">
        <f t="shared" si="175"/>
        <v>0</v>
      </c>
    </row>
    <row r="232" spans="1:9" ht="12.75">
      <c r="A232" s="7" t="s">
        <v>97</v>
      </c>
      <c r="B232" s="4" t="s">
        <v>302</v>
      </c>
      <c r="C232" s="5">
        <f>C585</f>
        <v>0</v>
      </c>
      <c r="D232" s="5">
        <f t="shared" si="174"/>
        <v>1245000</v>
      </c>
      <c r="E232" s="5">
        <f t="shared" si="174"/>
        <v>0</v>
      </c>
      <c r="F232" s="5">
        <f t="shared" si="174"/>
        <v>1245000</v>
      </c>
      <c r="G232" s="5">
        <f t="shared" si="175"/>
        <v>0</v>
      </c>
      <c r="H232" s="5">
        <f t="shared" si="175"/>
        <v>0</v>
      </c>
      <c r="I232" s="5">
        <f t="shared" si="175"/>
        <v>0</v>
      </c>
    </row>
    <row r="233" spans="1:9" ht="12.75">
      <c r="A233" s="7" t="s">
        <v>99</v>
      </c>
      <c r="B233" s="4" t="s">
        <v>100</v>
      </c>
      <c r="C233" s="5">
        <f aca="true" t="shared" si="176" ref="C233:I234">C234</f>
        <v>0</v>
      </c>
      <c r="D233" s="5">
        <f t="shared" si="176"/>
        <v>1963000</v>
      </c>
      <c r="E233" s="5">
        <f t="shared" si="176"/>
        <v>0</v>
      </c>
      <c r="F233" s="5">
        <f t="shared" si="176"/>
        <v>1963000</v>
      </c>
      <c r="G233" s="5">
        <f t="shared" si="176"/>
        <v>2530000</v>
      </c>
      <c r="H233" s="5">
        <f t="shared" si="176"/>
        <v>2530000</v>
      </c>
      <c r="I233" s="5">
        <f t="shared" si="176"/>
        <v>2530000</v>
      </c>
    </row>
    <row r="234" spans="1:9" ht="12.75">
      <c r="A234" s="7" t="s">
        <v>101</v>
      </c>
      <c r="B234" s="4" t="s">
        <v>102</v>
      </c>
      <c r="C234" s="5">
        <f t="shared" si="176"/>
        <v>0</v>
      </c>
      <c r="D234" s="5">
        <f t="shared" si="176"/>
        <v>1963000</v>
      </c>
      <c r="E234" s="5">
        <f t="shared" si="176"/>
        <v>0</v>
      </c>
      <c r="F234" s="5">
        <f t="shared" si="176"/>
        <v>1963000</v>
      </c>
      <c r="G234" s="5">
        <f t="shared" si="176"/>
        <v>2530000</v>
      </c>
      <c r="H234" s="5">
        <f t="shared" si="176"/>
        <v>2530000</v>
      </c>
      <c r="I234" s="5">
        <f t="shared" si="176"/>
        <v>2530000</v>
      </c>
    </row>
    <row r="235" spans="1:9" ht="12.75">
      <c r="A235" s="7" t="s">
        <v>103</v>
      </c>
      <c r="B235" s="4" t="s">
        <v>104</v>
      </c>
      <c r="C235" s="5">
        <f aca="true" t="shared" si="177" ref="C235:I235">C236+C237+C238+C239</f>
        <v>0</v>
      </c>
      <c r="D235" s="5">
        <f t="shared" si="177"/>
        <v>1963000</v>
      </c>
      <c r="E235" s="5">
        <f t="shared" si="177"/>
        <v>0</v>
      </c>
      <c r="F235" s="5">
        <f t="shared" si="177"/>
        <v>1963000</v>
      </c>
      <c r="G235" s="5">
        <f t="shared" si="177"/>
        <v>2530000</v>
      </c>
      <c r="H235" s="5">
        <f t="shared" si="177"/>
        <v>2530000</v>
      </c>
      <c r="I235" s="5">
        <f t="shared" si="177"/>
        <v>2530000</v>
      </c>
    </row>
    <row r="236" spans="1:9" ht="12.75">
      <c r="A236" s="7" t="s">
        <v>105</v>
      </c>
      <c r="B236" s="4" t="s">
        <v>106</v>
      </c>
      <c r="C236" s="5">
        <f>C589</f>
        <v>0</v>
      </c>
      <c r="D236" s="5">
        <f aca="true" t="shared" si="178" ref="D236:F237">D589</f>
        <v>1963000</v>
      </c>
      <c r="E236" s="5">
        <f t="shared" si="178"/>
        <v>0</v>
      </c>
      <c r="F236" s="5">
        <f t="shared" si="178"/>
        <v>1963000</v>
      </c>
      <c r="G236" s="5">
        <f aca="true" t="shared" si="179" ref="G236:I239">G589</f>
        <v>0</v>
      </c>
      <c r="H236" s="5">
        <f t="shared" si="179"/>
        <v>0</v>
      </c>
      <c r="I236" s="5">
        <f t="shared" si="179"/>
        <v>0</v>
      </c>
    </row>
    <row r="237" spans="1:9" ht="12.75">
      <c r="A237" s="7" t="s">
        <v>107</v>
      </c>
      <c r="B237" s="4" t="s">
        <v>108</v>
      </c>
      <c r="C237" s="5">
        <f>C590</f>
        <v>0</v>
      </c>
      <c r="D237" s="5">
        <f t="shared" si="178"/>
        <v>0</v>
      </c>
      <c r="E237" s="5">
        <f t="shared" si="178"/>
        <v>0</v>
      </c>
      <c r="F237" s="5">
        <f t="shared" si="178"/>
        <v>0</v>
      </c>
      <c r="G237" s="5">
        <f t="shared" si="179"/>
        <v>0</v>
      </c>
      <c r="H237" s="5">
        <f t="shared" si="179"/>
        <v>0</v>
      </c>
      <c r="I237" s="5">
        <f t="shared" si="179"/>
        <v>0</v>
      </c>
    </row>
    <row r="238" spans="1:9" ht="12.75">
      <c r="A238" s="7" t="s">
        <v>109</v>
      </c>
      <c r="B238" s="4" t="s">
        <v>110</v>
      </c>
      <c r="C238" s="4"/>
      <c r="D238" s="5">
        <f>D591</f>
        <v>0</v>
      </c>
      <c r="E238" s="5">
        <f>E591</f>
        <v>0</v>
      </c>
      <c r="F238" s="5"/>
      <c r="G238" s="5">
        <f t="shared" si="179"/>
        <v>0</v>
      </c>
      <c r="H238" s="5">
        <f t="shared" si="179"/>
        <v>0</v>
      </c>
      <c r="I238" s="5">
        <f t="shared" si="179"/>
        <v>0</v>
      </c>
    </row>
    <row r="239" spans="1:9" ht="12.75">
      <c r="A239" s="7" t="s">
        <v>111</v>
      </c>
      <c r="B239" s="4" t="s">
        <v>112</v>
      </c>
      <c r="C239" s="5">
        <f>C592</f>
        <v>0</v>
      </c>
      <c r="D239" s="5">
        <f>D592</f>
        <v>0</v>
      </c>
      <c r="E239" s="5">
        <f>E592</f>
        <v>0</v>
      </c>
      <c r="F239" s="5">
        <f>F592</f>
        <v>0</v>
      </c>
      <c r="G239" s="5">
        <f t="shared" si="179"/>
        <v>2530000</v>
      </c>
      <c r="H239" s="5">
        <f t="shared" si="179"/>
        <v>2530000</v>
      </c>
      <c r="I239" s="5">
        <f t="shared" si="179"/>
        <v>2530000</v>
      </c>
    </row>
    <row r="240" spans="1:9" ht="26.25">
      <c r="A240" s="7" t="s">
        <v>324</v>
      </c>
      <c r="B240" s="4" t="s">
        <v>325</v>
      </c>
      <c r="C240" s="5">
        <f aca="true" t="shared" si="180" ref="C240:I240">C241+C246</f>
        <v>0</v>
      </c>
      <c r="D240" s="5">
        <f t="shared" si="180"/>
        <v>62927000</v>
      </c>
      <c r="E240" s="5">
        <f t="shared" si="180"/>
        <v>0</v>
      </c>
      <c r="F240" s="5">
        <f t="shared" si="180"/>
        <v>62927000</v>
      </c>
      <c r="G240" s="5">
        <f t="shared" si="180"/>
        <v>13669000</v>
      </c>
      <c r="H240" s="5">
        <f t="shared" si="180"/>
        <v>13669000</v>
      </c>
      <c r="I240" s="5">
        <f t="shared" si="180"/>
        <v>13669000</v>
      </c>
    </row>
    <row r="241" spans="1:9" ht="26.25">
      <c r="A241" s="7" t="s">
        <v>326</v>
      </c>
      <c r="B241" s="4" t="s">
        <v>327</v>
      </c>
      <c r="C241" s="5">
        <f aca="true" t="shared" si="181" ref="C241:I244">C242</f>
        <v>0</v>
      </c>
      <c r="D241" s="5">
        <f t="shared" si="181"/>
        <v>751000</v>
      </c>
      <c r="E241" s="5">
        <f t="shared" si="181"/>
        <v>0</v>
      </c>
      <c r="F241" s="5">
        <f t="shared" si="181"/>
        <v>751000</v>
      </c>
      <c r="G241" s="5">
        <f t="shared" si="181"/>
        <v>0</v>
      </c>
      <c r="H241" s="5">
        <f t="shared" si="181"/>
        <v>0</v>
      </c>
      <c r="I241" s="5">
        <f t="shared" si="181"/>
        <v>0</v>
      </c>
    </row>
    <row r="242" spans="1:9" ht="12.75">
      <c r="A242" s="7" t="s">
        <v>275</v>
      </c>
      <c r="B242" s="4" t="s">
        <v>90</v>
      </c>
      <c r="C242" s="5">
        <f t="shared" si="181"/>
        <v>0</v>
      </c>
      <c r="D242" s="5">
        <f t="shared" si="181"/>
        <v>751000</v>
      </c>
      <c r="E242" s="5">
        <f t="shared" si="181"/>
        <v>0</v>
      </c>
      <c r="F242" s="5">
        <f t="shared" si="181"/>
        <v>751000</v>
      </c>
      <c r="G242" s="5">
        <f t="shared" si="181"/>
        <v>0</v>
      </c>
      <c r="H242" s="5">
        <f t="shared" si="181"/>
        <v>0</v>
      </c>
      <c r="I242" s="5">
        <f t="shared" si="181"/>
        <v>0</v>
      </c>
    </row>
    <row r="243" spans="1:9" ht="12.75">
      <c r="A243" s="7" t="s">
        <v>284</v>
      </c>
      <c r="B243" s="4" t="s">
        <v>285</v>
      </c>
      <c r="C243" s="5">
        <f t="shared" si="181"/>
        <v>0</v>
      </c>
      <c r="D243" s="5">
        <f t="shared" si="181"/>
        <v>751000</v>
      </c>
      <c r="E243" s="5">
        <f t="shared" si="181"/>
        <v>0</v>
      </c>
      <c r="F243" s="5">
        <f t="shared" si="181"/>
        <v>751000</v>
      </c>
      <c r="G243" s="5">
        <f t="shared" si="181"/>
        <v>0</v>
      </c>
      <c r="H243" s="5">
        <f t="shared" si="181"/>
        <v>0</v>
      </c>
      <c r="I243" s="5">
        <f t="shared" si="181"/>
        <v>0</v>
      </c>
    </row>
    <row r="244" spans="1:9" ht="39">
      <c r="A244" s="7" t="s">
        <v>286</v>
      </c>
      <c r="B244" s="4" t="s">
        <v>287</v>
      </c>
      <c r="C244" s="5">
        <f t="shared" si="181"/>
        <v>0</v>
      </c>
      <c r="D244" s="5">
        <f t="shared" si="181"/>
        <v>751000</v>
      </c>
      <c r="E244" s="5">
        <f t="shared" si="181"/>
        <v>0</v>
      </c>
      <c r="F244" s="5">
        <f t="shared" si="181"/>
        <v>751000</v>
      </c>
      <c r="G244" s="5">
        <f t="shared" si="181"/>
        <v>0</v>
      </c>
      <c r="H244" s="5">
        <f t="shared" si="181"/>
        <v>0</v>
      </c>
      <c r="I244" s="5">
        <f t="shared" si="181"/>
        <v>0</v>
      </c>
    </row>
    <row r="245" spans="1:9" ht="12.75">
      <c r="A245" s="7" t="s">
        <v>288</v>
      </c>
      <c r="B245" s="4" t="s">
        <v>289</v>
      </c>
      <c r="C245" s="5">
        <f aca="true" t="shared" si="182" ref="C245:I245">C598</f>
        <v>0</v>
      </c>
      <c r="D245" s="5">
        <f t="shared" si="182"/>
        <v>751000</v>
      </c>
      <c r="E245" s="5">
        <f t="shared" si="182"/>
        <v>0</v>
      </c>
      <c r="F245" s="5">
        <f t="shared" si="182"/>
        <v>751000</v>
      </c>
      <c r="G245" s="5">
        <f t="shared" si="182"/>
        <v>0</v>
      </c>
      <c r="H245" s="5">
        <f t="shared" si="182"/>
        <v>0</v>
      </c>
      <c r="I245" s="5">
        <f t="shared" si="182"/>
        <v>0</v>
      </c>
    </row>
    <row r="246" spans="1:9" ht="12.75">
      <c r="A246" s="7" t="s">
        <v>328</v>
      </c>
      <c r="B246" s="4" t="s">
        <v>329</v>
      </c>
      <c r="C246" s="5">
        <f aca="true" t="shared" si="183" ref="C246:I246">C247+C253</f>
        <v>0</v>
      </c>
      <c r="D246" s="5">
        <f t="shared" si="183"/>
        <v>62176000</v>
      </c>
      <c r="E246" s="5">
        <f t="shared" si="183"/>
        <v>0</v>
      </c>
      <c r="F246" s="5">
        <f t="shared" si="183"/>
        <v>62176000</v>
      </c>
      <c r="G246" s="5">
        <f t="shared" si="183"/>
        <v>13669000</v>
      </c>
      <c r="H246" s="5">
        <f t="shared" si="183"/>
        <v>13669000</v>
      </c>
      <c r="I246" s="5">
        <f t="shared" si="183"/>
        <v>13669000</v>
      </c>
    </row>
    <row r="247" spans="1:9" ht="12.75">
      <c r="A247" s="7" t="s">
        <v>222</v>
      </c>
      <c r="B247" s="4" t="s">
        <v>223</v>
      </c>
      <c r="C247" s="5">
        <f aca="true" t="shared" si="184" ref="C247:I247">C248+C249</f>
        <v>0</v>
      </c>
      <c r="D247" s="5">
        <f t="shared" si="184"/>
        <v>62176000</v>
      </c>
      <c r="E247" s="5">
        <f t="shared" si="184"/>
        <v>0</v>
      </c>
      <c r="F247" s="5">
        <f t="shared" si="184"/>
        <v>62176000</v>
      </c>
      <c r="G247" s="5">
        <f t="shared" si="184"/>
        <v>13669000</v>
      </c>
      <c r="H247" s="5">
        <f t="shared" si="184"/>
        <v>13669000</v>
      </c>
      <c r="I247" s="5">
        <f t="shared" si="184"/>
        <v>13669000</v>
      </c>
    </row>
    <row r="248" spans="1:9" ht="26.25">
      <c r="A248" s="7" t="s">
        <v>81</v>
      </c>
      <c r="B248" s="4" t="s">
        <v>82</v>
      </c>
      <c r="C248" s="5">
        <f aca="true" t="shared" si="185" ref="C248:I248">C443</f>
        <v>0</v>
      </c>
      <c r="D248" s="5">
        <f t="shared" si="185"/>
        <v>60764000</v>
      </c>
      <c r="E248" s="5">
        <f t="shared" si="185"/>
        <v>0</v>
      </c>
      <c r="F248" s="5">
        <f t="shared" si="185"/>
        <v>60764000</v>
      </c>
      <c r="G248" s="5">
        <f t="shared" si="185"/>
        <v>12169000</v>
      </c>
      <c r="H248" s="5">
        <f t="shared" si="185"/>
        <v>12169000</v>
      </c>
      <c r="I248" s="5">
        <f t="shared" si="185"/>
        <v>12169000</v>
      </c>
    </row>
    <row r="249" spans="1:9" ht="12.75">
      <c r="A249" s="7" t="s">
        <v>263</v>
      </c>
      <c r="B249" s="4" t="s">
        <v>264</v>
      </c>
      <c r="C249" s="5">
        <f aca="true" t="shared" si="186" ref="C249:I251">C250</f>
        <v>0</v>
      </c>
      <c r="D249" s="5">
        <f t="shared" si="186"/>
        <v>1412000</v>
      </c>
      <c r="E249" s="5">
        <f t="shared" si="186"/>
        <v>0</v>
      </c>
      <c r="F249" s="5">
        <f t="shared" si="186"/>
        <v>1412000</v>
      </c>
      <c r="G249" s="5">
        <f t="shared" si="186"/>
        <v>1500000</v>
      </c>
      <c r="H249" s="5">
        <f t="shared" si="186"/>
        <v>1500000</v>
      </c>
      <c r="I249" s="5">
        <f t="shared" si="186"/>
        <v>1500000</v>
      </c>
    </row>
    <row r="250" spans="1:9" ht="12.75">
      <c r="A250" s="7" t="s">
        <v>265</v>
      </c>
      <c r="B250" s="4" t="s">
        <v>266</v>
      </c>
      <c r="C250" s="5">
        <f t="shared" si="186"/>
        <v>0</v>
      </c>
      <c r="D250" s="5">
        <f t="shared" si="186"/>
        <v>1412000</v>
      </c>
      <c r="E250" s="5">
        <f t="shared" si="186"/>
        <v>0</v>
      </c>
      <c r="F250" s="5">
        <f t="shared" si="186"/>
        <v>1412000</v>
      </c>
      <c r="G250" s="5">
        <f t="shared" si="186"/>
        <v>1500000</v>
      </c>
      <c r="H250" s="5">
        <f t="shared" si="186"/>
        <v>1500000</v>
      </c>
      <c r="I250" s="5">
        <f t="shared" si="186"/>
        <v>1500000</v>
      </c>
    </row>
    <row r="251" spans="1:9" ht="12.75">
      <c r="A251" s="7" t="s">
        <v>271</v>
      </c>
      <c r="B251" s="4" t="s">
        <v>272</v>
      </c>
      <c r="C251" s="5">
        <f t="shared" si="186"/>
        <v>0</v>
      </c>
      <c r="D251" s="5">
        <f t="shared" si="186"/>
        <v>1412000</v>
      </c>
      <c r="E251" s="5">
        <f t="shared" si="186"/>
        <v>0</v>
      </c>
      <c r="F251" s="5">
        <f t="shared" si="186"/>
        <v>1412000</v>
      </c>
      <c r="G251" s="5">
        <f t="shared" si="186"/>
        <v>1500000</v>
      </c>
      <c r="H251" s="5">
        <f t="shared" si="186"/>
        <v>1500000</v>
      </c>
      <c r="I251" s="5">
        <f t="shared" si="186"/>
        <v>1500000</v>
      </c>
    </row>
    <row r="252" spans="1:9" ht="12.75">
      <c r="A252" s="7" t="s">
        <v>273</v>
      </c>
      <c r="B252" s="4" t="s">
        <v>274</v>
      </c>
      <c r="C252" s="5">
        <f aca="true" t="shared" si="187" ref="C252:I252">C447</f>
        <v>0</v>
      </c>
      <c r="D252" s="5">
        <f t="shared" si="187"/>
        <v>1412000</v>
      </c>
      <c r="E252" s="5">
        <f t="shared" si="187"/>
        <v>0</v>
      </c>
      <c r="F252" s="5">
        <f t="shared" si="187"/>
        <v>1412000</v>
      </c>
      <c r="G252" s="5">
        <f t="shared" si="187"/>
        <v>1500000</v>
      </c>
      <c r="H252" s="5">
        <f t="shared" si="187"/>
        <v>1500000</v>
      </c>
      <c r="I252" s="5">
        <f t="shared" si="187"/>
        <v>1500000</v>
      </c>
    </row>
    <row r="253" spans="1:9" ht="12.75">
      <c r="A253" s="7" t="s">
        <v>275</v>
      </c>
      <c r="B253" s="4" t="s">
        <v>90</v>
      </c>
      <c r="C253" s="5">
        <f aca="true" t="shared" si="188" ref="C253:I253">C254+C257</f>
        <v>0</v>
      </c>
      <c r="D253" s="5">
        <f t="shared" si="188"/>
        <v>0</v>
      </c>
      <c r="E253" s="5">
        <f t="shared" si="188"/>
        <v>0</v>
      </c>
      <c r="F253" s="5">
        <f t="shared" si="188"/>
        <v>0</v>
      </c>
      <c r="G253" s="5">
        <f t="shared" si="188"/>
        <v>0</v>
      </c>
      <c r="H253" s="5">
        <f t="shared" si="188"/>
        <v>0</v>
      </c>
      <c r="I253" s="5">
        <f t="shared" si="188"/>
        <v>0</v>
      </c>
    </row>
    <row r="254" spans="1:9" ht="39">
      <c r="A254" s="7" t="s">
        <v>292</v>
      </c>
      <c r="B254" s="4" t="s">
        <v>293</v>
      </c>
      <c r="C254" s="5">
        <f aca="true" t="shared" si="189" ref="C254:I255">C255</f>
        <v>0</v>
      </c>
      <c r="D254" s="5">
        <f t="shared" si="189"/>
        <v>0</v>
      </c>
      <c r="E254" s="5">
        <f t="shared" si="189"/>
        <v>0</v>
      </c>
      <c r="F254" s="5">
        <f t="shared" si="189"/>
        <v>0</v>
      </c>
      <c r="G254" s="5">
        <f t="shared" si="189"/>
        <v>0</v>
      </c>
      <c r="H254" s="5">
        <f t="shared" si="189"/>
        <v>0</v>
      </c>
      <c r="I254" s="5">
        <f t="shared" si="189"/>
        <v>0</v>
      </c>
    </row>
    <row r="255" spans="1:9" ht="26.25">
      <c r="A255" s="7" t="s">
        <v>294</v>
      </c>
      <c r="B255" s="4" t="s">
        <v>295</v>
      </c>
      <c r="C255" s="5">
        <f t="shared" si="189"/>
        <v>0</v>
      </c>
      <c r="D255" s="5">
        <f t="shared" si="189"/>
        <v>0</v>
      </c>
      <c r="E255" s="5">
        <f t="shared" si="189"/>
        <v>0</v>
      </c>
      <c r="F255" s="5">
        <f t="shared" si="189"/>
        <v>0</v>
      </c>
      <c r="G255" s="5">
        <f t="shared" si="189"/>
        <v>0</v>
      </c>
      <c r="H255" s="5">
        <f t="shared" si="189"/>
        <v>0</v>
      </c>
      <c r="I255" s="5">
        <f t="shared" si="189"/>
        <v>0</v>
      </c>
    </row>
    <row r="256" spans="1:9" ht="12.75">
      <c r="A256" s="7" t="s">
        <v>296</v>
      </c>
      <c r="B256" s="4" t="s">
        <v>297</v>
      </c>
      <c r="C256" s="5">
        <f aca="true" t="shared" si="190" ref="C256:I256">C603</f>
        <v>0</v>
      </c>
      <c r="D256" s="5">
        <f t="shared" si="190"/>
        <v>0</v>
      </c>
      <c r="E256" s="5">
        <f t="shared" si="190"/>
        <v>0</v>
      </c>
      <c r="F256" s="5">
        <f t="shared" si="190"/>
        <v>0</v>
      </c>
      <c r="G256" s="5">
        <f t="shared" si="190"/>
        <v>0</v>
      </c>
      <c r="H256" s="5">
        <f t="shared" si="190"/>
        <v>0</v>
      </c>
      <c r="I256" s="5">
        <f t="shared" si="190"/>
        <v>0</v>
      </c>
    </row>
    <row r="257" spans="1:9" ht="12.75">
      <c r="A257" s="7" t="s">
        <v>99</v>
      </c>
      <c r="B257" s="4" t="s">
        <v>100</v>
      </c>
      <c r="C257" s="5">
        <f aca="true" t="shared" si="191" ref="C257:I258">C258</f>
        <v>0</v>
      </c>
      <c r="D257" s="5">
        <f t="shared" si="191"/>
        <v>0</v>
      </c>
      <c r="E257" s="5">
        <f t="shared" si="191"/>
        <v>0</v>
      </c>
      <c r="F257" s="5">
        <f t="shared" si="191"/>
        <v>0</v>
      </c>
      <c r="G257" s="5">
        <f t="shared" si="191"/>
        <v>0</v>
      </c>
      <c r="H257" s="5">
        <f t="shared" si="191"/>
        <v>0</v>
      </c>
      <c r="I257" s="5">
        <f t="shared" si="191"/>
        <v>0</v>
      </c>
    </row>
    <row r="258" spans="1:9" ht="12.75">
      <c r="A258" s="7" t="s">
        <v>101</v>
      </c>
      <c r="B258" s="4" t="s">
        <v>102</v>
      </c>
      <c r="C258" s="5">
        <f t="shared" si="191"/>
        <v>0</v>
      </c>
      <c r="D258" s="5">
        <f t="shared" si="191"/>
        <v>0</v>
      </c>
      <c r="E258" s="5">
        <f t="shared" si="191"/>
        <v>0</v>
      </c>
      <c r="F258" s="5">
        <f t="shared" si="191"/>
        <v>0</v>
      </c>
      <c r="G258" s="5">
        <f t="shared" si="191"/>
        <v>0</v>
      </c>
      <c r="H258" s="5">
        <f t="shared" si="191"/>
        <v>0</v>
      </c>
      <c r="I258" s="5">
        <f t="shared" si="191"/>
        <v>0</v>
      </c>
    </row>
    <row r="259" spans="1:9" ht="12.75">
      <c r="A259" s="7" t="s">
        <v>103</v>
      </c>
      <c r="B259" s="4" t="s">
        <v>104</v>
      </c>
      <c r="C259" s="5">
        <f aca="true" t="shared" si="192" ref="C259:I259">C261+C260</f>
        <v>0</v>
      </c>
      <c r="D259" s="5">
        <f t="shared" si="192"/>
        <v>0</v>
      </c>
      <c r="E259" s="5">
        <f t="shared" si="192"/>
        <v>0</v>
      </c>
      <c r="F259" s="5">
        <f t="shared" si="192"/>
        <v>0</v>
      </c>
      <c r="G259" s="5">
        <f t="shared" si="192"/>
        <v>0</v>
      </c>
      <c r="H259" s="5">
        <f t="shared" si="192"/>
        <v>0</v>
      </c>
      <c r="I259" s="5">
        <f t="shared" si="192"/>
        <v>0</v>
      </c>
    </row>
    <row r="260" spans="1:9" ht="12.75">
      <c r="A260" s="7" t="s">
        <v>107</v>
      </c>
      <c r="B260" s="4" t="s">
        <v>108</v>
      </c>
      <c r="C260" s="5">
        <f>C607</f>
        <v>0</v>
      </c>
      <c r="D260" s="5">
        <f aca="true" t="shared" si="193" ref="D260:F261">D607</f>
        <v>0</v>
      </c>
      <c r="E260" s="5">
        <f t="shared" si="193"/>
        <v>0</v>
      </c>
      <c r="F260" s="5">
        <f t="shared" si="193"/>
        <v>0</v>
      </c>
      <c r="G260" s="5">
        <f aca="true" t="shared" si="194" ref="G260:I261">G607</f>
        <v>0</v>
      </c>
      <c r="H260" s="5">
        <f t="shared" si="194"/>
        <v>0</v>
      </c>
      <c r="I260" s="5">
        <f t="shared" si="194"/>
        <v>0</v>
      </c>
    </row>
    <row r="261" spans="1:9" ht="12.75">
      <c r="A261" s="7" t="s">
        <v>111</v>
      </c>
      <c r="B261" s="4" t="s">
        <v>112</v>
      </c>
      <c r="C261" s="5">
        <f>C608</f>
        <v>0</v>
      </c>
      <c r="D261" s="5">
        <f t="shared" si="193"/>
        <v>0</v>
      </c>
      <c r="E261" s="5">
        <f t="shared" si="193"/>
        <v>0</v>
      </c>
      <c r="F261" s="5">
        <f t="shared" si="193"/>
        <v>0</v>
      </c>
      <c r="G261" s="5">
        <f t="shared" si="194"/>
        <v>0</v>
      </c>
      <c r="H261" s="5">
        <f t="shared" si="194"/>
        <v>0</v>
      </c>
      <c r="I261" s="5">
        <f t="shared" si="194"/>
        <v>0</v>
      </c>
    </row>
    <row r="262" spans="1:9" ht="26.25">
      <c r="A262" s="7" t="s">
        <v>330</v>
      </c>
      <c r="B262" s="4" t="s">
        <v>331</v>
      </c>
      <c r="C262" s="5">
        <f aca="true" t="shared" si="195" ref="C262:I262">C263+C266+C296</f>
        <v>10000000</v>
      </c>
      <c r="D262" s="5">
        <f t="shared" si="195"/>
        <v>259509000</v>
      </c>
      <c r="E262" s="5">
        <f t="shared" si="195"/>
        <v>0</v>
      </c>
      <c r="F262" s="5">
        <f t="shared" si="195"/>
        <v>259509000</v>
      </c>
      <c r="G262" s="5">
        <f t="shared" si="195"/>
        <v>131772000</v>
      </c>
      <c r="H262" s="5">
        <f t="shared" si="195"/>
        <v>78405000</v>
      </c>
      <c r="I262" s="5">
        <f t="shared" si="195"/>
        <v>78104000</v>
      </c>
    </row>
    <row r="263" spans="1:9" ht="26.25">
      <c r="A263" s="7" t="s">
        <v>332</v>
      </c>
      <c r="B263" s="4" t="s">
        <v>333</v>
      </c>
      <c r="C263" s="5">
        <f aca="true" t="shared" si="196" ref="C263:I264">C264</f>
        <v>0</v>
      </c>
      <c r="D263" s="5">
        <f t="shared" si="196"/>
        <v>91000</v>
      </c>
      <c r="E263" s="5">
        <f t="shared" si="196"/>
        <v>0</v>
      </c>
      <c r="F263" s="5">
        <f t="shared" si="196"/>
        <v>91000</v>
      </c>
      <c r="G263" s="5">
        <f t="shared" si="196"/>
        <v>0</v>
      </c>
      <c r="H263" s="5">
        <f t="shared" si="196"/>
        <v>0</v>
      </c>
      <c r="I263" s="5">
        <f t="shared" si="196"/>
        <v>0</v>
      </c>
    </row>
    <row r="264" spans="1:9" ht="12.75">
      <c r="A264" s="7" t="s">
        <v>222</v>
      </c>
      <c r="B264" s="4" t="s">
        <v>223</v>
      </c>
      <c r="C264" s="5">
        <f t="shared" si="196"/>
        <v>0</v>
      </c>
      <c r="D264" s="5">
        <f t="shared" si="196"/>
        <v>91000</v>
      </c>
      <c r="E264" s="5">
        <f t="shared" si="196"/>
        <v>0</v>
      </c>
      <c r="F264" s="5">
        <f t="shared" si="196"/>
        <v>91000</v>
      </c>
      <c r="G264" s="5">
        <f t="shared" si="196"/>
        <v>0</v>
      </c>
      <c r="H264" s="5">
        <f t="shared" si="196"/>
        <v>0</v>
      </c>
      <c r="I264" s="5">
        <f t="shared" si="196"/>
        <v>0</v>
      </c>
    </row>
    <row r="265" spans="1:9" ht="26.25">
      <c r="A265" s="7" t="s">
        <v>81</v>
      </c>
      <c r="B265" s="4" t="s">
        <v>82</v>
      </c>
      <c r="C265" s="5">
        <f aca="true" t="shared" si="197" ref="C265:I265">C451</f>
        <v>0</v>
      </c>
      <c r="D265" s="5">
        <f t="shared" si="197"/>
        <v>91000</v>
      </c>
      <c r="E265" s="5">
        <f t="shared" si="197"/>
        <v>0</v>
      </c>
      <c r="F265" s="5">
        <f t="shared" si="197"/>
        <v>91000</v>
      </c>
      <c r="G265" s="5">
        <f t="shared" si="197"/>
        <v>0</v>
      </c>
      <c r="H265" s="5">
        <f t="shared" si="197"/>
        <v>0</v>
      </c>
      <c r="I265" s="5">
        <f t="shared" si="197"/>
        <v>0</v>
      </c>
    </row>
    <row r="266" spans="1:9" ht="12.75">
      <c r="A266" s="7" t="s">
        <v>334</v>
      </c>
      <c r="B266" s="4" t="s">
        <v>335</v>
      </c>
      <c r="C266" s="5">
        <f aca="true" t="shared" si="198" ref="C266:I266">C267+C278</f>
        <v>10000000</v>
      </c>
      <c r="D266" s="5">
        <f t="shared" si="198"/>
        <v>251241000</v>
      </c>
      <c r="E266" s="5">
        <f t="shared" si="198"/>
        <v>0</v>
      </c>
      <c r="F266" s="5">
        <f t="shared" si="198"/>
        <v>251241000</v>
      </c>
      <c r="G266" s="5">
        <f t="shared" si="198"/>
        <v>126532000</v>
      </c>
      <c r="H266" s="5">
        <f t="shared" si="198"/>
        <v>73165000</v>
      </c>
      <c r="I266" s="5">
        <f t="shared" si="198"/>
        <v>72864000</v>
      </c>
    </row>
    <row r="267" spans="1:9" ht="12.75">
      <c r="A267" s="7" t="s">
        <v>222</v>
      </c>
      <c r="B267" s="4" t="s">
        <v>223</v>
      </c>
      <c r="C267" s="5">
        <f aca="true" t="shared" si="199" ref="C267:I267">C268+C269+C272</f>
        <v>10000000</v>
      </c>
      <c r="D267" s="5">
        <f t="shared" si="199"/>
        <v>58856000</v>
      </c>
      <c r="E267" s="5">
        <f t="shared" si="199"/>
        <v>0</v>
      </c>
      <c r="F267" s="5">
        <f t="shared" si="199"/>
        <v>58856000</v>
      </c>
      <c r="G267" s="5">
        <f t="shared" si="199"/>
        <v>81760000</v>
      </c>
      <c r="H267" s="5">
        <f t="shared" si="199"/>
        <v>28408000</v>
      </c>
      <c r="I267" s="5">
        <f t="shared" si="199"/>
        <v>28119000</v>
      </c>
    </row>
    <row r="268" spans="1:9" ht="26.25">
      <c r="A268" s="7" t="s">
        <v>81</v>
      </c>
      <c r="B268" s="4" t="s">
        <v>82</v>
      </c>
      <c r="C268" s="5">
        <f aca="true" t="shared" si="200" ref="C268:I268">C454</f>
        <v>10000000</v>
      </c>
      <c r="D268" s="5">
        <f t="shared" si="200"/>
        <v>49176000</v>
      </c>
      <c r="E268" s="5">
        <f t="shared" si="200"/>
        <v>0</v>
      </c>
      <c r="F268" s="5">
        <f t="shared" si="200"/>
        <v>49176000</v>
      </c>
      <c r="G268" s="5">
        <f t="shared" si="200"/>
        <v>71260000</v>
      </c>
      <c r="H268" s="5">
        <f t="shared" si="200"/>
        <v>17908000</v>
      </c>
      <c r="I268" s="5">
        <f t="shared" si="200"/>
        <v>17619000</v>
      </c>
    </row>
    <row r="269" spans="1:9" ht="12.75">
      <c r="A269" s="7" t="s">
        <v>243</v>
      </c>
      <c r="B269" s="4" t="s">
        <v>244</v>
      </c>
      <c r="C269" s="5">
        <f aca="true" t="shared" si="201" ref="C269:I270">C270</f>
        <v>0</v>
      </c>
      <c r="D269" s="5">
        <f t="shared" si="201"/>
        <v>5000000</v>
      </c>
      <c r="E269" s="5">
        <f t="shared" si="201"/>
        <v>0</v>
      </c>
      <c r="F269" s="5">
        <f t="shared" si="201"/>
        <v>5000000</v>
      </c>
      <c r="G269" s="5">
        <f t="shared" si="201"/>
        <v>5500000</v>
      </c>
      <c r="H269" s="5">
        <f t="shared" si="201"/>
        <v>5500000</v>
      </c>
      <c r="I269" s="5">
        <f t="shared" si="201"/>
        <v>5500000</v>
      </c>
    </row>
    <row r="270" spans="1:9" ht="12.75">
      <c r="A270" s="7" t="s">
        <v>245</v>
      </c>
      <c r="B270" s="4" t="s">
        <v>246</v>
      </c>
      <c r="C270" s="5">
        <f t="shared" si="201"/>
        <v>0</v>
      </c>
      <c r="D270" s="5">
        <f t="shared" si="201"/>
        <v>5000000</v>
      </c>
      <c r="E270" s="5">
        <f t="shared" si="201"/>
        <v>0</v>
      </c>
      <c r="F270" s="5">
        <f t="shared" si="201"/>
        <v>5000000</v>
      </c>
      <c r="G270" s="5">
        <f t="shared" si="201"/>
        <v>5500000</v>
      </c>
      <c r="H270" s="5">
        <f t="shared" si="201"/>
        <v>5500000</v>
      </c>
      <c r="I270" s="5">
        <f t="shared" si="201"/>
        <v>5500000</v>
      </c>
    </row>
    <row r="271" spans="1:9" ht="12.75">
      <c r="A271" s="7" t="s">
        <v>247</v>
      </c>
      <c r="B271" s="4" t="s">
        <v>248</v>
      </c>
      <c r="C271" s="5">
        <f aca="true" t="shared" si="202" ref="C271:I271">C457</f>
        <v>0</v>
      </c>
      <c r="D271" s="5">
        <f t="shared" si="202"/>
        <v>5000000</v>
      </c>
      <c r="E271" s="5">
        <f t="shared" si="202"/>
        <v>0</v>
      </c>
      <c r="F271" s="5">
        <f t="shared" si="202"/>
        <v>5000000</v>
      </c>
      <c r="G271" s="5">
        <f t="shared" si="202"/>
        <v>5500000</v>
      </c>
      <c r="H271" s="5">
        <f t="shared" si="202"/>
        <v>5500000</v>
      </c>
      <c r="I271" s="5">
        <f t="shared" si="202"/>
        <v>5500000</v>
      </c>
    </row>
    <row r="272" spans="1:9" ht="12.75">
      <c r="A272" s="7" t="s">
        <v>263</v>
      </c>
      <c r="B272" s="4" t="s">
        <v>264</v>
      </c>
      <c r="C272" s="5">
        <f aca="true" t="shared" si="203" ref="C272:I272">C273</f>
        <v>0</v>
      </c>
      <c r="D272" s="5">
        <f t="shared" si="203"/>
        <v>4680000</v>
      </c>
      <c r="E272" s="5">
        <f t="shared" si="203"/>
        <v>0</v>
      </c>
      <c r="F272" s="5">
        <f t="shared" si="203"/>
        <v>4680000</v>
      </c>
      <c r="G272" s="5">
        <f t="shared" si="203"/>
        <v>5000000</v>
      </c>
      <c r="H272" s="5">
        <f t="shared" si="203"/>
        <v>5000000</v>
      </c>
      <c r="I272" s="5">
        <f t="shared" si="203"/>
        <v>5000000</v>
      </c>
    </row>
    <row r="273" spans="1:9" ht="12.75">
      <c r="A273" s="7" t="s">
        <v>265</v>
      </c>
      <c r="B273" s="4" t="s">
        <v>266</v>
      </c>
      <c r="C273" s="5">
        <f aca="true" t="shared" si="204" ref="C273:I273">C274+C276</f>
        <v>0</v>
      </c>
      <c r="D273" s="5">
        <f t="shared" si="204"/>
        <v>4680000</v>
      </c>
      <c r="E273" s="5">
        <f t="shared" si="204"/>
        <v>0</v>
      </c>
      <c r="F273" s="5">
        <f t="shared" si="204"/>
        <v>4680000</v>
      </c>
      <c r="G273" s="5">
        <f t="shared" si="204"/>
        <v>5000000</v>
      </c>
      <c r="H273" s="5">
        <f t="shared" si="204"/>
        <v>5000000</v>
      </c>
      <c r="I273" s="5">
        <f t="shared" si="204"/>
        <v>5000000</v>
      </c>
    </row>
    <row r="274" spans="1:9" ht="26.25">
      <c r="A274" s="7" t="s">
        <v>267</v>
      </c>
      <c r="B274" s="4" t="s">
        <v>268</v>
      </c>
      <c r="C274" s="5">
        <f aca="true" t="shared" si="205" ref="C274:I274">C275</f>
        <v>0</v>
      </c>
      <c r="D274" s="5">
        <f t="shared" si="205"/>
        <v>1090000</v>
      </c>
      <c r="E274" s="5">
        <f t="shared" si="205"/>
        <v>0</v>
      </c>
      <c r="F274" s="5">
        <f t="shared" si="205"/>
        <v>1090000</v>
      </c>
      <c r="G274" s="5">
        <f t="shared" si="205"/>
        <v>0</v>
      </c>
      <c r="H274" s="5">
        <f t="shared" si="205"/>
        <v>0</v>
      </c>
      <c r="I274" s="5">
        <f t="shared" si="205"/>
        <v>0</v>
      </c>
    </row>
    <row r="275" spans="1:9" ht="12.75">
      <c r="A275" s="7" t="s">
        <v>269</v>
      </c>
      <c r="B275" s="4" t="s">
        <v>270</v>
      </c>
      <c r="C275" s="5">
        <f aca="true" t="shared" si="206" ref="C275:I275">C461</f>
        <v>0</v>
      </c>
      <c r="D275" s="5">
        <f t="shared" si="206"/>
        <v>1090000</v>
      </c>
      <c r="E275" s="5">
        <f t="shared" si="206"/>
        <v>0</v>
      </c>
      <c r="F275" s="5">
        <f t="shared" si="206"/>
        <v>1090000</v>
      </c>
      <c r="G275" s="5">
        <f t="shared" si="206"/>
        <v>0</v>
      </c>
      <c r="H275" s="5">
        <f t="shared" si="206"/>
        <v>0</v>
      </c>
      <c r="I275" s="5">
        <f t="shared" si="206"/>
        <v>0</v>
      </c>
    </row>
    <row r="276" spans="1:9" ht="12.75">
      <c r="A276" s="7" t="s">
        <v>271</v>
      </c>
      <c r="B276" s="4" t="s">
        <v>272</v>
      </c>
      <c r="C276" s="5">
        <f aca="true" t="shared" si="207" ref="C276:I276">C277</f>
        <v>0</v>
      </c>
      <c r="D276" s="5">
        <f t="shared" si="207"/>
        <v>3590000</v>
      </c>
      <c r="E276" s="5">
        <f t="shared" si="207"/>
        <v>0</v>
      </c>
      <c r="F276" s="5">
        <f t="shared" si="207"/>
        <v>3590000</v>
      </c>
      <c r="G276" s="5">
        <f t="shared" si="207"/>
        <v>5000000</v>
      </c>
      <c r="H276" s="5">
        <f t="shared" si="207"/>
        <v>5000000</v>
      </c>
      <c r="I276" s="5">
        <f t="shared" si="207"/>
        <v>5000000</v>
      </c>
    </row>
    <row r="277" spans="1:9" ht="12.75">
      <c r="A277" s="7" t="s">
        <v>273</v>
      </c>
      <c r="B277" s="4" t="s">
        <v>274</v>
      </c>
      <c r="C277" s="5">
        <f aca="true" t="shared" si="208" ref="C277:I277">C463</f>
        <v>0</v>
      </c>
      <c r="D277" s="5">
        <f t="shared" si="208"/>
        <v>3590000</v>
      </c>
      <c r="E277" s="5">
        <f t="shared" si="208"/>
        <v>0</v>
      </c>
      <c r="F277" s="5">
        <f t="shared" si="208"/>
        <v>3590000</v>
      </c>
      <c r="G277" s="5">
        <f t="shared" si="208"/>
        <v>5000000</v>
      </c>
      <c r="H277" s="5">
        <f t="shared" si="208"/>
        <v>5000000</v>
      </c>
      <c r="I277" s="5">
        <f t="shared" si="208"/>
        <v>5000000</v>
      </c>
    </row>
    <row r="278" spans="1:9" ht="12.75">
      <c r="A278" s="7" t="s">
        <v>275</v>
      </c>
      <c r="B278" s="4" t="s">
        <v>90</v>
      </c>
      <c r="C278" s="5">
        <f aca="true" t="shared" si="209" ref="C278:I278">C279+C282+C286+C291</f>
        <v>0</v>
      </c>
      <c r="D278" s="5">
        <f t="shared" si="209"/>
        <v>192385000</v>
      </c>
      <c r="E278" s="5">
        <f t="shared" si="209"/>
        <v>0</v>
      </c>
      <c r="F278" s="5">
        <f t="shared" si="209"/>
        <v>192385000</v>
      </c>
      <c r="G278" s="5">
        <f t="shared" si="209"/>
        <v>44772000</v>
      </c>
      <c r="H278" s="5">
        <f t="shared" si="209"/>
        <v>44757000</v>
      </c>
      <c r="I278" s="5">
        <f t="shared" si="209"/>
        <v>44745000</v>
      </c>
    </row>
    <row r="279" spans="1:9" ht="26.25">
      <c r="A279" s="7" t="s">
        <v>276</v>
      </c>
      <c r="B279" s="4" t="s">
        <v>277</v>
      </c>
      <c r="C279" s="5">
        <f aca="true" t="shared" si="210" ref="C279:I280">C280</f>
        <v>0</v>
      </c>
      <c r="D279" s="5">
        <f t="shared" si="210"/>
        <v>0</v>
      </c>
      <c r="E279" s="5">
        <f t="shared" si="210"/>
        <v>0</v>
      </c>
      <c r="F279" s="5">
        <f t="shared" si="210"/>
        <v>0</v>
      </c>
      <c r="G279" s="5">
        <f t="shared" si="210"/>
        <v>0</v>
      </c>
      <c r="H279" s="5">
        <f t="shared" si="210"/>
        <v>0</v>
      </c>
      <c r="I279" s="5">
        <f t="shared" si="210"/>
        <v>0</v>
      </c>
    </row>
    <row r="280" spans="1:9" ht="12.75">
      <c r="A280" s="7" t="s">
        <v>278</v>
      </c>
      <c r="B280" s="4" t="s">
        <v>279</v>
      </c>
      <c r="C280" s="5">
        <f t="shared" si="210"/>
        <v>0</v>
      </c>
      <c r="D280" s="5">
        <f t="shared" si="210"/>
        <v>0</v>
      </c>
      <c r="E280" s="5">
        <f t="shared" si="210"/>
        <v>0</v>
      </c>
      <c r="F280" s="5">
        <f t="shared" si="210"/>
        <v>0</v>
      </c>
      <c r="G280" s="5">
        <f t="shared" si="210"/>
        <v>0</v>
      </c>
      <c r="H280" s="5">
        <f t="shared" si="210"/>
        <v>0</v>
      </c>
      <c r="I280" s="5">
        <f t="shared" si="210"/>
        <v>0</v>
      </c>
    </row>
    <row r="281" spans="1:9" ht="12.75">
      <c r="A281" s="7" t="s">
        <v>282</v>
      </c>
      <c r="B281" s="4" t="s">
        <v>283</v>
      </c>
      <c r="C281" s="5">
        <f aca="true" t="shared" si="211" ref="C281:I281">C614</f>
        <v>0</v>
      </c>
      <c r="D281" s="5">
        <f t="shared" si="211"/>
        <v>0</v>
      </c>
      <c r="E281" s="5">
        <f t="shared" si="211"/>
        <v>0</v>
      </c>
      <c r="F281" s="5">
        <f t="shared" si="211"/>
        <v>0</v>
      </c>
      <c r="G281" s="5">
        <f t="shared" si="211"/>
        <v>0</v>
      </c>
      <c r="H281" s="5">
        <f t="shared" si="211"/>
        <v>0</v>
      </c>
      <c r="I281" s="5">
        <f t="shared" si="211"/>
        <v>0</v>
      </c>
    </row>
    <row r="282" spans="1:9" ht="12.75">
      <c r="A282" s="7" t="s">
        <v>284</v>
      </c>
      <c r="B282" s="4" t="s">
        <v>285</v>
      </c>
      <c r="C282" s="5">
        <f aca="true" t="shared" si="212" ref="C282:I282">C283</f>
        <v>0</v>
      </c>
      <c r="D282" s="5">
        <f t="shared" si="212"/>
        <v>22681000</v>
      </c>
      <c r="E282" s="5">
        <f t="shared" si="212"/>
        <v>0</v>
      </c>
      <c r="F282" s="5">
        <f t="shared" si="212"/>
        <v>22681000</v>
      </c>
      <c r="G282" s="5">
        <f t="shared" si="212"/>
        <v>0</v>
      </c>
      <c r="H282" s="5">
        <f t="shared" si="212"/>
        <v>0</v>
      </c>
      <c r="I282" s="5">
        <f t="shared" si="212"/>
        <v>0</v>
      </c>
    </row>
    <row r="283" spans="1:9" ht="39">
      <c r="A283" s="7" t="s">
        <v>286</v>
      </c>
      <c r="B283" s="4" t="s">
        <v>287</v>
      </c>
      <c r="C283" s="5">
        <f aca="true" t="shared" si="213" ref="C283:I283">C285+C284</f>
        <v>0</v>
      </c>
      <c r="D283" s="5">
        <f t="shared" si="213"/>
        <v>22681000</v>
      </c>
      <c r="E283" s="5">
        <f t="shared" si="213"/>
        <v>0</v>
      </c>
      <c r="F283" s="5">
        <f t="shared" si="213"/>
        <v>22681000</v>
      </c>
      <c r="G283" s="5">
        <f t="shared" si="213"/>
        <v>0</v>
      </c>
      <c r="H283" s="5">
        <f t="shared" si="213"/>
        <v>0</v>
      </c>
      <c r="I283" s="5">
        <f t="shared" si="213"/>
        <v>0</v>
      </c>
    </row>
    <row r="284" spans="1:9" ht="12.75">
      <c r="A284" s="7" t="s">
        <v>288</v>
      </c>
      <c r="B284" s="4" t="s">
        <v>289</v>
      </c>
      <c r="C284" s="4"/>
      <c r="D284" s="5">
        <f aca="true" t="shared" si="214" ref="D284:F285">D617</f>
        <v>8032000</v>
      </c>
      <c r="E284" s="5">
        <f t="shared" si="214"/>
        <v>0</v>
      </c>
      <c r="F284" s="5">
        <f t="shared" si="214"/>
        <v>8032000</v>
      </c>
      <c r="G284" s="5">
        <f aca="true" t="shared" si="215" ref="G284:I285">G617</f>
        <v>0</v>
      </c>
      <c r="H284" s="5">
        <f t="shared" si="215"/>
        <v>0</v>
      </c>
      <c r="I284" s="5">
        <f t="shared" si="215"/>
        <v>0</v>
      </c>
    </row>
    <row r="285" spans="1:9" ht="12.75">
      <c r="A285" s="7" t="s">
        <v>290</v>
      </c>
      <c r="B285" s="4" t="s">
        <v>291</v>
      </c>
      <c r="C285" s="5">
        <f>C618</f>
        <v>0</v>
      </c>
      <c r="D285" s="5">
        <f t="shared" si="214"/>
        <v>14649000</v>
      </c>
      <c r="E285" s="5">
        <f t="shared" si="214"/>
        <v>0</v>
      </c>
      <c r="F285" s="5">
        <f t="shared" si="214"/>
        <v>14649000</v>
      </c>
      <c r="G285" s="5">
        <f t="shared" si="215"/>
        <v>0</v>
      </c>
      <c r="H285" s="5">
        <f t="shared" si="215"/>
        <v>0</v>
      </c>
      <c r="I285" s="5">
        <f t="shared" si="215"/>
        <v>0</v>
      </c>
    </row>
    <row r="286" spans="1:9" ht="39">
      <c r="A286" s="7" t="s">
        <v>91</v>
      </c>
      <c r="B286" s="4" t="s">
        <v>92</v>
      </c>
      <c r="C286" s="5">
        <f aca="true" t="shared" si="216" ref="C286:I286">C287</f>
        <v>0</v>
      </c>
      <c r="D286" s="5">
        <f t="shared" si="216"/>
        <v>104222000</v>
      </c>
      <c r="E286" s="5">
        <f t="shared" si="216"/>
        <v>0</v>
      </c>
      <c r="F286" s="5">
        <f t="shared" si="216"/>
        <v>104222000</v>
      </c>
      <c r="G286" s="5">
        <f t="shared" si="216"/>
        <v>0</v>
      </c>
      <c r="H286" s="5">
        <f t="shared" si="216"/>
        <v>0</v>
      </c>
      <c r="I286" s="5">
        <f t="shared" si="216"/>
        <v>0</v>
      </c>
    </row>
    <row r="287" spans="1:9" ht="26.25">
      <c r="A287" s="7" t="s">
        <v>93</v>
      </c>
      <c r="B287" s="4" t="s">
        <v>94</v>
      </c>
      <c r="C287" s="5">
        <f>C288+C289</f>
        <v>0</v>
      </c>
      <c r="D287" s="5">
        <f aca="true" t="shared" si="217" ref="D287:I287">D288+D289+D290</f>
        <v>104222000</v>
      </c>
      <c r="E287" s="5">
        <f t="shared" si="217"/>
        <v>0</v>
      </c>
      <c r="F287" s="5">
        <f t="shared" si="217"/>
        <v>104222000</v>
      </c>
      <c r="G287" s="5">
        <f t="shared" si="217"/>
        <v>0</v>
      </c>
      <c r="H287" s="5">
        <f t="shared" si="217"/>
        <v>0</v>
      </c>
      <c r="I287" s="5">
        <f t="shared" si="217"/>
        <v>0</v>
      </c>
    </row>
    <row r="288" spans="1:9" ht="12.75">
      <c r="A288" s="7" t="s">
        <v>95</v>
      </c>
      <c r="B288" s="4" t="s">
        <v>96</v>
      </c>
      <c r="C288" s="5">
        <f>C621</f>
        <v>0</v>
      </c>
      <c r="D288" s="5">
        <f aca="true" t="shared" si="218" ref="D288:F289">D621</f>
        <v>15193000</v>
      </c>
      <c r="E288" s="5">
        <f t="shared" si="218"/>
        <v>0</v>
      </c>
      <c r="F288" s="5">
        <f t="shared" si="218"/>
        <v>15193000</v>
      </c>
      <c r="G288" s="5">
        <f aca="true" t="shared" si="219" ref="G288:I289">G621</f>
        <v>0</v>
      </c>
      <c r="H288" s="5">
        <f t="shared" si="219"/>
        <v>0</v>
      </c>
      <c r="I288" s="5">
        <f t="shared" si="219"/>
        <v>0</v>
      </c>
    </row>
    <row r="289" spans="1:9" ht="12.75">
      <c r="A289" s="7" t="s">
        <v>97</v>
      </c>
      <c r="B289" s="4" t="s">
        <v>98</v>
      </c>
      <c r="C289" s="5">
        <f>C622</f>
        <v>0</v>
      </c>
      <c r="D289" s="5">
        <f t="shared" si="218"/>
        <v>86094000</v>
      </c>
      <c r="E289" s="5">
        <f t="shared" si="218"/>
        <v>0</v>
      </c>
      <c r="F289" s="5">
        <f t="shared" si="218"/>
        <v>86094000</v>
      </c>
      <c r="G289" s="5">
        <f t="shared" si="219"/>
        <v>0</v>
      </c>
      <c r="H289" s="5">
        <f t="shared" si="219"/>
        <v>0</v>
      </c>
      <c r="I289" s="5">
        <f t="shared" si="219"/>
        <v>0</v>
      </c>
    </row>
    <row r="290" spans="1:9" ht="12.75">
      <c r="A290" s="7" t="s">
        <v>296</v>
      </c>
      <c r="B290" s="4" t="s">
        <v>298</v>
      </c>
      <c r="C290" s="5"/>
      <c r="D290" s="5">
        <f aca="true" t="shared" si="220" ref="D290:I290">D623</f>
        <v>2935000</v>
      </c>
      <c r="E290" s="5">
        <f t="shared" si="220"/>
        <v>0</v>
      </c>
      <c r="F290" s="5">
        <f t="shared" si="220"/>
        <v>2935000</v>
      </c>
      <c r="G290" s="5">
        <f t="shared" si="220"/>
        <v>0</v>
      </c>
      <c r="H290" s="5">
        <f t="shared" si="220"/>
        <v>0</v>
      </c>
      <c r="I290" s="5">
        <f t="shared" si="220"/>
        <v>0</v>
      </c>
    </row>
    <row r="291" spans="1:9" ht="12.75">
      <c r="A291" s="7" t="s">
        <v>99</v>
      </c>
      <c r="B291" s="4" t="s">
        <v>100</v>
      </c>
      <c r="C291" s="5">
        <f aca="true" t="shared" si="221" ref="C291:I292">C292</f>
        <v>0</v>
      </c>
      <c r="D291" s="5">
        <f t="shared" si="221"/>
        <v>65482000</v>
      </c>
      <c r="E291" s="5">
        <f t="shared" si="221"/>
        <v>0</v>
      </c>
      <c r="F291" s="5">
        <f t="shared" si="221"/>
        <v>65482000</v>
      </c>
      <c r="G291" s="5">
        <f t="shared" si="221"/>
        <v>44772000</v>
      </c>
      <c r="H291" s="5">
        <f t="shared" si="221"/>
        <v>44757000</v>
      </c>
      <c r="I291" s="5">
        <f t="shared" si="221"/>
        <v>44745000</v>
      </c>
    </row>
    <row r="292" spans="1:9" ht="12.75">
      <c r="A292" s="7" t="s">
        <v>101</v>
      </c>
      <c r="B292" s="4" t="s">
        <v>102</v>
      </c>
      <c r="C292" s="5">
        <f t="shared" si="221"/>
        <v>0</v>
      </c>
      <c r="D292" s="5">
        <f t="shared" si="221"/>
        <v>65482000</v>
      </c>
      <c r="E292" s="5">
        <f t="shared" si="221"/>
        <v>0</v>
      </c>
      <c r="F292" s="5">
        <f t="shared" si="221"/>
        <v>65482000</v>
      </c>
      <c r="G292" s="5">
        <f t="shared" si="221"/>
        <v>44772000</v>
      </c>
      <c r="H292" s="5">
        <f t="shared" si="221"/>
        <v>44757000</v>
      </c>
      <c r="I292" s="5">
        <f t="shared" si="221"/>
        <v>44745000</v>
      </c>
    </row>
    <row r="293" spans="1:9" ht="12.75">
      <c r="A293" s="7" t="s">
        <v>103</v>
      </c>
      <c r="B293" s="4" t="s">
        <v>104</v>
      </c>
      <c r="C293" s="5">
        <f aca="true" t="shared" si="222" ref="C293:I293">C294+C295</f>
        <v>0</v>
      </c>
      <c r="D293" s="5">
        <f t="shared" si="222"/>
        <v>65482000</v>
      </c>
      <c r="E293" s="5">
        <f t="shared" si="222"/>
        <v>0</v>
      </c>
      <c r="F293" s="5">
        <f t="shared" si="222"/>
        <v>65482000</v>
      </c>
      <c r="G293" s="5">
        <f t="shared" si="222"/>
        <v>44772000</v>
      </c>
      <c r="H293" s="5">
        <f t="shared" si="222"/>
        <v>44757000</v>
      </c>
      <c r="I293" s="5">
        <f t="shared" si="222"/>
        <v>44745000</v>
      </c>
    </row>
    <row r="294" spans="1:9" ht="12.75">
      <c r="A294" s="7" t="s">
        <v>107</v>
      </c>
      <c r="B294" s="4" t="s">
        <v>108</v>
      </c>
      <c r="C294" s="5">
        <f>C627</f>
        <v>0</v>
      </c>
      <c r="D294" s="5">
        <f aca="true" t="shared" si="223" ref="D294:F295">D627</f>
        <v>975000</v>
      </c>
      <c r="E294" s="5">
        <f t="shared" si="223"/>
        <v>0</v>
      </c>
      <c r="F294" s="5">
        <f t="shared" si="223"/>
        <v>975000</v>
      </c>
      <c r="G294" s="5">
        <f aca="true" t="shared" si="224" ref="G294:I295">G627</f>
        <v>0</v>
      </c>
      <c r="H294" s="5">
        <f t="shared" si="224"/>
        <v>0</v>
      </c>
      <c r="I294" s="5">
        <f t="shared" si="224"/>
        <v>0</v>
      </c>
    </row>
    <row r="295" spans="1:9" ht="12.75">
      <c r="A295" s="7" t="s">
        <v>111</v>
      </c>
      <c r="B295" s="4" t="s">
        <v>112</v>
      </c>
      <c r="C295" s="5">
        <f>C628</f>
        <v>0</v>
      </c>
      <c r="D295" s="5">
        <f t="shared" si="223"/>
        <v>64507000</v>
      </c>
      <c r="E295" s="5">
        <f t="shared" si="223"/>
        <v>0</v>
      </c>
      <c r="F295" s="5">
        <f t="shared" si="223"/>
        <v>64507000</v>
      </c>
      <c r="G295" s="5">
        <f t="shared" si="224"/>
        <v>44772000</v>
      </c>
      <c r="H295" s="5">
        <f t="shared" si="224"/>
        <v>44757000</v>
      </c>
      <c r="I295" s="5">
        <f t="shared" si="224"/>
        <v>44745000</v>
      </c>
    </row>
    <row r="296" spans="1:9" ht="12.75">
      <c r="A296" s="7" t="s">
        <v>336</v>
      </c>
      <c r="B296" s="4" t="s">
        <v>337</v>
      </c>
      <c r="C296" s="5">
        <f aca="true" t="shared" si="225" ref="C296:I296">C297+C305</f>
        <v>0</v>
      </c>
      <c r="D296" s="5">
        <f t="shared" si="225"/>
        <v>8177000</v>
      </c>
      <c r="E296" s="5">
        <f t="shared" si="225"/>
        <v>0</v>
      </c>
      <c r="F296" s="5">
        <f t="shared" si="225"/>
        <v>8177000</v>
      </c>
      <c r="G296" s="5">
        <f t="shared" si="225"/>
        <v>5240000</v>
      </c>
      <c r="H296" s="5">
        <f t="shared" si="225"/>
        <v>5240000</v>
      </c>
      <c r="I296" s="5">
        <f t="shared" si="225"/>
        <v>5240000</v>
      </c>
    </row>
    <row r="297" spans="1:9" ht="12.75">
      <c r="A297" s="7" t="s">
        <v>222</v>
      </c>
      <c r="B297" s="4" t="s">
        <v>223</v>
      </c>
      <c r="C297" s="5">
        <f aca="true" t="shared" si="226" ref="C297:I297">C298+C299+C303</f>
        <v>0</v>
      </c>
      <c r="D297" s="5">
        <f t="shared" si="226"/>
        <v>7998000</v>
      </c>
      <c r="E297" s="5">
        <f t="shared" si="226"/>
        <v>0</v>
      </c>
      <c r="F297" s="5">
        <f t="shared" si="226"/>
        <v>7998000</v>
      </c>
      <c r="G297" s="5">
        <f t="shared" si="226"/>
        <v>5240000</v>
      </c>
      <c r="H297" s="5">
        <f t="shared" si="226"/>
        <v>5240000</v>
      </c>
      <c r="I297" s="5">
        <f t="shared" si="226"/>
        <v>5240000</v>
      </c>
    </row>
    <row r="298" spans="1:9" ht="26.25">
      <c r="A298" s="7" t="s">
        <v>81</v>
      </c>
      <c r="B298" s="4" t="s">
        <v>82</v>
      </c>
      <c r="C298" s="5">
        <f aca="true" t="shared" si="227" ref="C298:I298">C466</f>
        <v>0</v>
      </c>
      <c r="D298" s="5">
        <f t="shared" si="227"/>
        <v>7356000</v>
      </c>
      <c r="E298" s="5">
        <f t="shared" si="227"/>
        <v>0</v>
      </c>
      <c r="F298" s="5">
        <f t="shared" si="227"/>
        <v>7356000</v>
      </c>
      <c r="G298" s="5">
        <f t="shared" si="227"/>
        <v>4000000</v>
      </c>
      <c r="H298" s="5">
        <f t="shared" si="227"/>
        <v>4000000</v>
      </c>
      <c r="I298" s="5">
        <f t="shared" si="227"/>
        <v>4000000</v>
      </c>
    </row>
    <row r="299" spans="1:9" ht="26.25">
      <c r="A299" s="7" t="s">
        <v>233</v>
      </c>
      <c r="B299" s="4" t="s">
        <v>234</v>
      </c>
      <c r="C299" s="5">
        <f aca="true" t="shared" si="228" ref="C299:I299">C300</f>
        <v>0</v>
      </c>
      <c r="D299" s="5">
        <f t="shared" si="228"/>
        <v>240000</v>
      </c>
      <c r="E299" s="5">
        <f t="shared" si="228"/>
        <v>0</v>
      </c>
      <c r="F299" s="5">
        <f t="shared" si="228"/>
        <v>240000</v>
      </c>
      <c r="G299" s="5">
        <f t="shared" si="228"/>
        <v>240000</v>
      </c>
      <c r="H299" s="5">
        <f t="shared" si="228"/>
        <v>240000</v>
      </c>
      <c r="I299" s="5">
        <f t="shared" si="228"/>
        <v>240000</v>
      </c>
    </row>
    <row r="300" spans="1:9" ht="52.5">
      <c r="A300" s="7" t="s">
        <v>235</v>
      </c>
      <c r="B300" s="4" t="s">
        <v>236</v>
      </c>
      <c r="C300" s="5">
        <f aca="true" t="shared" si="229" ref="C300:I300">C301+C302</f>
        <v>0</v>
      </c>
      <c r="D300" s="5">
        <f t="shared" si="229"/>
        <v>240000</v>
      </c>
      <c r="E300" s="5">
        <f t="shared" si="229"/>
        <v>0</v>
      </c>
      <c r="F300" s="5">
        <f t="shared" si="229"/>
        <v>240000</v>
      </c>
      <c r="G300" s="5">
        <f t="shared" si="229"/>
        <v>240000</v>
      </c>
      <c r="H300" s="5">
        <f t="shared" si="229"/>
        <v>240000</v>
      </c>
      <c r="I300" s="5">
        <f t="shared" si="229"/>
        <v>240000</v>
      </c>
    </row>
    <row r="301" spans="1:9" ht="12.75">
      <c r="A301" s="7" t="s">
        <v>237</v>
      </c>
      <c r="B301" s="4" t="s">
        <v>238</v>
      </c>
      <c r="C301" s="5">
        <f>C469</f>
        <v>0</v>
      </c>
      <c r="D301" s="5">
        <f aca="true" t="shared" si="230" ref="D301:F302">D469</f>
        <v>0</v>
      </c>
      <c r="E301" s="5">
        <f t="shared" si="230"/>
        <v>0</v>
      </c>
      <c r="F301" s="5">
        <f t="shared" si="230"/>
        <v>0</v>
      </c>
      <c r="G301" s="5">
        <f aca="true" t="shared" si="231" ref="G301:I302">G469</f>
        <v>0</v>
      </c>
      <c r="H301" s="5">
        <f t="shared" si="231"/>
        <v>0</v>
      </c>
      <c r="I301" s="5">
        <f t="shared" si="231"/>
        <v>0</v>
      </c>
    </row>
    <row r="302" spans="1:9" ht="12.75">
      <c r="A302" s="7" t="s">
        <v>239</v>
      </c>
      <c r="B302" s="4" t="s">
        <v>240</v>
      </c>
      <c r="C302" s="5">
        <f>C470</f>
        <v>0</v>
      </c>
      <c r="D302" s="5">
        <f t="shared" si="230"/>
        <v>240000</v>
      </c>
      <c r="E302" s="5">
        <f t="shared" si="230"/>
        <v>0</v>
      </c>
      <c r="F302" s="5">
        <f t="shared" si="230"/>
        <v>240000</v>
      </c>
      <c r="G302" s="5">
        <f t="shared" si="231"/>
        <v>240000</v>
      </c>
      <c r="H302" s="5">
        <f t="shared" si="231"/>
        <v>240000</v>
      </c>
      <c r="I302" s="5">
        <f t="shared" si="231"/>
        <v>240000</v>
      </c>
    </row>
    <row r="303" spans="1:9" ht="39">
      <c r="A303" s="7" t="s">
        <v>83</v>
      </c>
      <c r="B303" s="4" t="s">
        <v>84</v>
      </c>
      <c r="C303" s="5">
        <f aca="true" t="shared" si="232" ref="C303:I303">C304</f>
        <v>0</v>
      </c>
      <c r="D303" s="5">
        <f t="shared" si="232"/>
        <v>402000</v>
      </c>
      <c r="E303" s="5">
        <f t="shared" si="232"/>
        <v>0</v>
      </c>
      <c r="F303" s="5">
        <f t="shared" si="232"/>
        <v>402000</v>
      </c>
      <c r="G303" s="5">
        <f t="shared" si="232"/>
        <v>1000000</v>
      </c>
      <c r="H303" s="5">
        <f t="shared" si="232"/>
        <v>1000000</v>
      </c>
      <c r="I303" s="5">
        <f t="shared" si="232"/>
        <v>1000000</v>
      </c>
    </row>
    <row r="304" spans="1:9" ht="12.75">
      <c r="A304" s="7" t="s">
        <v>257</v>
      </c>
      <c r="B304" s="4" t="s">
        <v>258</v>
      </c>
      <c r="C304" s="5">
        <f aca="true" t="shared" si="233" ref="C304:I304">C472</f>
        <v>0</v>
      </c>
      <c r="D304" s="5">
        <f t="shared" si="233"/>
        <v>402000</v>
      </c>
      <c r="E304" s="5">
        <f t="shared" si="233"/>
        <v>0</v>
      </c>
      <c r="F304" s="5">
        <f t="shared" si="233"/>
        <v>402000</v>
      </c>
      <c r="G304" s="5">
        <f t="shared" si="233"/>
        <v>1000000</v>
      </c>
      <c r="H304" s="5">
        <f t="shared" si="233"/>
        <v>1000000</v>
      </c>
      <c r="I304" s="5">
        <f t="shared" si="233"/>
        <v>1000000</v>
      </c>
    </row>
    <row r="305" spans="1:9" ht="12.75">
      <c r="A305" s="7" t="s">
        <v>275</v>
      </c>
      <c r="B305" s="4" t="s">
        <v>90</v>
      </c>
      <c r="C305" s="5">
        <f aca="true" t="shared" si="234" ref="C305:I307">C306</f>
        <v>0</v>
      </c>
      <c r="D305" s="5">
        <f t="shared" si="234"/>
        <v>179000</v>
      </c>
      <c r="E305" s="5">
        <f t="shared" si="234"/>
        <v>0</v>
      </c>
      <c r="F305" s="5">
        <f t="shared" si="234"/>
        <v>179000</v>
      </c>
      <c r="G305" s="5">
        <f t="shared" si="234"/>
        <v>0</v>
      </c>
      <c r="H305" s="5">
        <f t="shared" si="234"/>
        <v>0</v>
      </c>
      <c r="I305" s="5">
        <f t="shared" si="234"/>
        <v>0</v>
      </c>
    </row>
    <row r="306" spans="1:9" ht="12.75">
      <c r="A306" s="7" t="s">
        <v>99</v>
      </c>
      <c r="B306" s="4" t="s">
        <v>100</v>
      </c>
      <c r="C306" s="5">
        <f t="shared" si="234"/>
        <v>0</v>
      </c>
      <c r="D306" s="5">
        <f t="shared" si="234"/>
        <v>179000</v>
      </c>
      <c r="E306" s="5">
        <f t="shared" si="234"/>
        <v>0</v>
      </c>
      <c r="F306" s="5">
        <f t="shared" si="234"/>
        <v>179000</v>
      </c>
      <c r="G306" s="5">
        <f t="shared" si="234"/>
        <v>0</v>
      </c>
      <c r="H306" s="5">
        <f t="shared" si="234"/>
        <v>0</v>
      </c>
      <c r="I306" s="5">
        <f t="shared" si="234"/>
        <v>0</v>
      </c>
    </row>
    <row r="307" spans="1:9" ht="12.75">
      <c r="A307" s="7" t="s">
        <v>101</v>
      </c>
      <c r="B307" s="4" t="s">
        <v>102</v>
      </c>
      <c r="C307" s="5">
        <f t="shared" si="234"/>
        <v>0</v>
      </c>
      <c r="D307" s="5">
        <f t="shared" si="234"/>
        <v>179000</v>
      </c>
      <c r="E307" s="5">
        <f t="shared" si="234"/>
        <v>0</v>
      </c>
      <c r="F307" s="5">
        <f t="shared" si="234"/>
        <v>179000</v>
      </c>
      <c r="G307" s="5">
        <f t="shared" si="234"/>
        <v>0</v>
      </c>
      <c r="H307" s="5">
        <f t="shared" si="234"/>
        <v>0</v>
      </c>
      <c r="I307" s="5">
        <f t="shared" si="234"/>
        <v>0</v>
      </c>
    </row>
    <row r="308" spans="1:9" ht="12.75">
      <c r="A308" s="7" t="s">
        <v>103</v>
      </c>
      <c r="B308" s="4" t="s">
        <v>104</v>
      </c>
      <c r="C308" s="5">
        <f aca="true" t="shared" si="235" ref="C308:I308">C310+C309</f>
        <v>0</v>
      </c>
      <c r="D308" s="5">
        <f t="shared" si="235"/>
        <v>179000</v>
      </c>
      <c r="E308" s="5">
        <f t="shared" si="235"/>
        <v>0</v>
      </c>
      <c r="F308" s="5">
        <f t="shared" si="235"/>
        <v>179000</v>
      </c>
      <c r="G308" s="5">
        <f t="shared" si="235"/>
        <v>0</v>
      </c>
      <c r="H308" s="5">
        <f t="shared" si="235"/>
        <v>0</v>
      </c>
      <c r="I308" s="5">
        <f t="shared" si="235"/>
        <v>0</v>
      </c>
    </row>
    <row r="309" spans="1:9" ht="12.75">
      <c r="A309" s="7" t="s">
        <v>107</v>
      </c>
      <c r="B309" s="4" t="s">
        <v>108</v>
      </c>
      <c r="C309" s="5">
        <f>C634</f>
        <v>0</v>
      </c>
      <c r="D309" s="5">
        <f aca="true" t="shared" si="236" ref="D309:F310">D634</f>
        <v>179000</v>
      </c>
      <c r="E309" s="5">
        <f t="shared" si="236"/>
        <v>0</v>
      </c>
      <c r="F309" s="5">
        <f t="shared" si="236"/>
        <v>179000</v>
      </c>
      <c r="G309" s="5">
        <f aca="true" t="shared" si="237" ref="G309:I310">G634</f>
        <v>0</v>
      </c>
      <c r="H309" s="5">
        <f t="shared" si="237"/>
        <v>0</v>
      </c>
      <c r="I309" s="5">
        <f t="shared" si="237"/>
        <v>0</v>
      </c>
    </row>
    <row r="310" spans="1:9" ht="12.75">
      <c r="A310" s="7" t="s">
        <v>111</v>
      </c>
      <c r="B310" s="4" t="s">
        <v>112</v>
      </c>
      <c r="C310" s="5">
        <f>C635</f>
        <v>0</v>
      </c>
      <c r="D310" s="5">
        <f t="shared" si="236"/>
        <v>0</v>
      </c>
      <c r="E310" s="5">
        <f t="shared" si="236"/>
        <v>0</v>
      </c>
      <c r="F310" s="5">
        <f t="shared" si="236"/>
        <v>0</v>
      </c>
      <c r="G310" s="5">
        <f t="shared" si="237"/>
        <v>0</v>
      </c>
      <c r="H310" s="5">
        <f t="shared" si="237"/>
        <v>0</v>
      </c>
      <c r="I310" s="5">
        <f t="shared" si="237"/>
        <v>0</v>
      </c>
    </row>
    <row r="311" spans="1:9" ht="26.25">
      <c r="A311" s="7" t="s">
        <v>338</v>
      </c>
      <c r="B311" s="4" t="s">
        <v>142</v>
      </c>
      <c r="C311" s="5">
        <f aca="true" t="shared" si="238" ref="C311:I311">C313+C353</f>
        <v>0</v>
      </c>
      <c r="D311" s="5">
        <f t="shared" si="238"/>
        <v>638683000</v>
      </c>
      <c r="E311" s="5">
        <f t="shared" si="238"/>
        <v>1360000</v>
      </c>
      <c r="F311" s="5">
        <f t="shared" si="238"/>
        <v>640043000</v>
      </c>
      <c r="G311" s="5">
        <f t="shared" si="238"/>
        <v>728789000</v>
      </c>
      <c r="H311" s="5">
        <f t="shared" si="238"/>
        <v>686772000</v>
      </c>
      <c r="I311" s="5">
        <f t="shared" si="238"/>
        <v>694253000</v>
      </c>
    </row>
    <row r="312" spans="1:9" ht="12.75">
      <c r="A312" s="7" t="s">
        <v>339</v>
      </c>
      <c r="B312" s="4" t="s">
        <v>144</v>
      </c>
      <c r="C312" s="5">
        <f aca="true" t="shared" si="239" ref="C312:I312">C313-C321</f>
        <v>0</v>
      </c>
      <c r="D312" s="5">
        <f t="shared" si="239"/>
        <v>381675000</v>
      </c>
      <c r="E312" s="5">
        <f t="shared" si="239"/>
        <v>0</v>
      </c>
      <c r="F312" s="5">
        <f t="shared" si="239"/>
        <v>381675000</v>
      </c>
      <c r="G312" s="5">
        <f t="shared" si="239"/>
        <v>379151000</v>
      </c>
      <c r="H312" s="5">
        <f t="shared" si="239"/>
        <v>386730000</v>
      </c>
      <c r="I312" s="5">
        <f t="shared" si="239"/>
        <v>393129000</v>
      </c>
    </row>
    <row r="313" spans="1:9" ht="12.75">
      <c r="A313" s="7" t="s">
        <v>145</v>
      </c>
      <c r="B313" s="4" t="s">
        <v>6</v>
      </c>
      <c r="C313" s="5">
        <f aca="true" t="shared" si="240" ref="C313:I313">C314+C328</f>
        <v>0</v>
      </c>
      <c r="D313" s="5">
        <f t="shared" si="240"/>
        <v>531898000</v>
      </c>
      <c r="E313" s="5">
        <f t="shared" si="240"/>
        <v>1360000</v>
      </c>
      <c r="F313" s="5">
        <f t="shared" si="240"/>
        <v>533258000</v>
      </c>
      <c r="G313" s="5">
        <f t="shared" si="240"/>
        <v>590260000</v>
      </c>
      <c r="H313" s="5">
        <f t="shared" si="240"/>
        <v>544365000</v>
      </c>
      <c r="I313" s="5">
        <f t="shared" si="240"/>
        <v>548572000</v>
      </c>
    </row>
    <row r="314" spans="1:9" ht="12.75">
      <c r="A314" s="7" t="s">
        <v>146</v>
      </c>
      <c r="B314" s="4" t="s">
        <v>147</v>
      </c>
      <c r="C314" s="5">
        <f aca="true" t="shared" si="241" ref="C314:I314">C315+C320</f>
        <v>0</v>
      </c>
      <c r="D314" s="5">
        <f t="shared" si="241"/>
        <v>247084000</v>
      </c>
      <c r="E314" s="5">
        <f t="shared" si="241"/>
        <v>1360000</v>
      </c>
      <c r="F314" s="5">
        <f t="shared" si="241"/>
        <v>248444000</v>
      </c>
      <c r="G314" s="5">
        <f t="shared" si="241"/>
        <v>318376000</v>
      </c>
      <c r="H314" s="5">
        <f t="shared" si="241"/>
        <v>264952000</v>
      </c>
      <c r="I314" s="5">
        <f t="shared" si="241"/>
        <v>262803000</v>
      </c>
    </row>
    <row r="315" spans="1:9" ht="26.25">
      <c r="A315" s="7" t="s">
        <v>148</v>
      </c>
      <c r="B315" s="4" t="s">
        <v>149</v>
      </c>
      <c r="C315" s="5">
        <f aca="true" t="shared" si="242" ref="C315:I316">C316</f>
        <v>0</v>
      </c>
      <c r="D315" s="5">
        <f t="shared" si="242"/>
        <v>95761000</v>
      </c>
      <c r="E315" s="5">
        <f t="shared" si="242"/>
        <v>0</v>
      </c>
      <c r="F315" s="5">
        <f t="shared" si="242"/>
        <v>95761000</v>
      </c>
      <c r="G315" s="5">
        <f t="shared" si="242"/>
        <v>105455000</v>
      </c>
      <c r="H315" s="5">
        <f t="shared" si="242"/>
        <v>105455000</v>
      </c>
      <c r="I315" s="5">
        <f t="shared" si="242"/>
        <v>105455000</v>
      </c>
    </row>
    <row r="316" spans="1:9" ht="26.25">
      <c r="A316" s="7" t="s">
        <v>150</v>
      </c>
      <c r="B316" s="4" t="s">
        <v>151</v>
      </c>
      <c r="C316" s="5">
        <f t="shared" si="242"/>
        <v>0</v>
      </c>
      <c r="D316" s="5">
        <f t="shared" si="242"/>
        <v>95761000</v>
      </c>
      <c r="E316" s="5">
        <f t="shared" si="242"/>
        <v>0</v>
      </c>
      <c r="F316" s="5">
        <f t="shared" si="242"/>
        <v>95761000</v>
      </c>
      <c r="G316" s="5">
        <f t="shared" si="242"/>
        <v>105455000</v>
      </c>
      <c r="H316" s="5">
        <f t="shared" si="242"/>
        <v>105455000</v>
      </c>
      <c r="I316" s="5">
        <f t="shared" si="242"/>
        <v>105455000</v>
      </c>
    </row>
    <row r="317" spans="1:9" ht="12.75">
      <c r="A317" s="7" t="s">
        <v>152</v>
      </c>
      <c r="B317" s="4" t="s">
        <v>153</v>
      </c>
      <c r="C317" s="5">
        <f aca="true" t="shared" si="243" ref="C317:I317">C318+C319</f>
        <v>0</v>
      </c>
      <c r="D317" s="5">
        <f t="shared" si="243"/>
        <v>95761000</v>
      </c>
      <c r="E317" s="5">
        <f t="shared" si="243"/>
        <v>0</v>
      </c>
      <c r="F317" s="5">
        <f t="shared" si="243"/>
        <v>95761000</v>
      </c>
      <c r="G317" s="5">
        <f t="shared" si="243"/>
        <v>105455000</v>
      </c>
      <c r="H317" s="5">
        <f t="shared" si="243"/>
        <v>105455000</v>
      </c>
      <c r="I317" s="5">
        <f t="shared" si="243"/>
        <v>105455000</v>
      </c>
    </row>
    <row r="318" spans="1:9" ht="12.75">
      <c r="A318" s="7" t="s">
        <v>154</v>
      </c>
      <c r="B318" s="4" t="s">
        <v>155</v>
      </c>
      <c r="C318" s="5">
        <f>'sursa 02'!C280</f>
        <v>0</v>
      </c>
      <c r="D318" s="5">
        <f>'sursa 02'!D280</f>
        <v>84002000</v>
      </c>
      <c r="E318" s="5">
        <f>'sursa 02'!E280</f>
        <v>0</v>
      </c>
      <c r="F318" s="5">
        <f>'sursa 02'!F280</f>
        <v>84002000</v>
      </c>
      <c r="G318" s="5">
        <f>'sursa 02'!G280</f>
        <v>93294000</v>
      </c>
      <c r="H318" s="5">
        <f>'sursa 02'!H280</f>
        <v>93294000</v>
      </c>
      <c r="I318" s="5">
        <f>'sursa 02'!I280</f>
        <v>93294000</v>
      </c>
    </row>
    <row r="319" spans="1:9" ht="26.25">
      <c r="A319" s="7" t="s">
        <v>156</v>
      </c>
      <c r="B319" s="4" t="s">
        <v>157</v>
      </c>
      <c r="C319" s="5">
        <f>'sursa 02'!C281</f>
        <v>0</v>
      </c>
      <c r="D319" s="5">
        <f>'sursa 02'!D281</f>
        <v>11759000</v>
      </c>
      <c r="E319" s="5">
        <f>'sursa 02'!E281</f>
        <v>0</v>
      </c>
      <c r="F319" s="5">
        <f>'sursa 02'!F281</f>
        <v>11759000</v>
      </c>
      <c r="G319" s="5">
        <f>'sursa 02'!G281</f>
        <v>12161000</v>
      </c>
      <c r="H319" s="5">
        <f>'sursa 02'!H281</f>
        <v>12161000</v>
      </c>
      <c r="I319" s="5">
        <f>'sursa 02'!I281</f>
        <v>12161000</v>
      </c>
    </row>
    <row r="320" spans="1:9" ht="26.25">
      <c r="A320" s="7" t="s">
        <v>158</v>
      </c>
      <c r="B320" s="4" t="s">
        <v>159</v>
      </c>
      <c r="C320" s="5">
        <f aca="true" t="shared" si="244" ref="C320:I320">C321+C325</f>
        <v>0</v>
      </c>
      <c r="D320" s="5">
        <f t="shared" si="244"/>
        <v>151323000</v>
      </c>
      <c r="E320" s="5">
        <f t="shared" si="244"/>
        <v>1360000</v>
      </c>
      <c r="F320" s="5">
        <f t="shared" si="244"/>
        <v>152683000</v>
      </c>
      <c r="G320" s="5">
        <f t="shared" si="244"/>
        <v>212921000</v>
      </c>
      <c r="H320" s="5">
        <f t="shared" si="244"/>
        <v>159497000</v>
      </c>
      <c r="I320" s="5">
        <f t="shared" si="244"/>
        <v>157348000</v>
      </c>
    </row>
    <row r="321" spans="1:9" ht="26.25">
      <c r="A321" s="7" t="s">
        <v>160</v>
      </c>
      <c r="B321" s="4" t="s">
        <v>161</v>
      </c>
      <c r="C321" s="5">
        <f aca="true" t="shared" si="245" ref="C321:I321">C322+C323+C324</f>
        <v>0</v>
      </c>
      <c r="D321" s="5">
        <f t="shared" si="245"/>
        <v>150223000</v>
      </c>
      <c r="E321" s="5">
        <f t="shared" si="245"/>
        <v>1360000</v>
      </c>
      <c r="F321" s="5">
        <f t="shared" si="245"/>
        <v>151583000</v>
      </c>
      <c r="G321" s="5">
        <f t="shared" si="245"/>
        <v>211109000</v>
      </c>
      <c r="H321" s="5">
        <f t="shared" si="245"/>
        <v>157635000</v>
      </c>
      <c r="I321" s="5">
        <f t="shared" si="245"/>
        <v>155443000</v>
      </c>
    </row>
    <row r="322" spans="1:9" ht="26.25">
      <c r="A322" s="7" t="s">
        <v>162</v>
      </c>
      <c r="B322" s="4" t="s">
        <v>163</v>
      </c>
      <c r="C322" s="5">
        <f>'sursa 02'!C284</f>
        <v>0</v>
      </c>
      <c r="D322" s="5">
        <f>'sursa 02'!D284</f>
        <v>56600000</v>
      </c>
      <c r="E322" s="5">
        <f>'sursa 02'!E284</f>
        <v>0</v>
      </c>
      <c r="F322" s="5">
        <f>'sursa 02'!F284</f>
        <v>56600000</v>
      </c>
      <c r="G322" s="5">
        <f>'sursa 02'!G284</f>
        <v>77512000</v>
      </c>
      <c r="H322" s="5">
        <f>'sursa 02'!H284</f>
        <v>77561000</v>
      </c>
      <c r="I322" s="5">
        <f>'sursa 02'!I284</f>
        <v>77607000</v>
      </c>
    </row>
    <row r="323" spans="1:9" ht="12.75">
      <c r="A323" s="7" t="s">
        <v>164</v>
      </c>
      <c r="B323" s="4" t="s">
        <v>165</v>
      </c>
      <c r="C323" s="5">
        <f>'sursa 02'!C285</f>
        <v>0</v>
      </c>
      <c r="D323" s="5">
        <f>'sursa 02'!D285</f>
        <v>14000000</v>
      </c>
      <c r="E323" s="5">
        <f>'sursa 02'!E285</f>
        <v>0</v>
      </c>
      <c r="F323" s="5">
        <f>'sursa 02'!F285</f>
        <v>14000000</v>
      </c>
      <c r="G323" s="5">
        <f>'sursa 02'!G285</f>
        <v>7678000</v>
      </c>
      <c r="H323" s="5">
        <f>'sursa 02'!H285</f>
        <v>7678000</v>
      </c>
      <c r="I323" s="5">
        <f>'sursa 02'!I285</f>
        <v>7678000</v>
      </c>
    </row>
    <row r="324" spans="1:9" ht="26.25">
      <c r="A324" s="7" t="s">
        <v>166</v>
      </c>
      <c r="B324" s="4" t="s">
        <v>167</v>
      </c>
      <c r="C324" s="5">
        <f>'sursa 02'!C286</f>
        <v>0</v>
      </c>
      <c r="D324" s="5">
        <f>'sursa 02'!D286</f>
        <v>79623000</v>
      </c>
      <c r="E324" s="5">
        <f>'sursa 02'!E286</f>
        <v>1360000</v>
      </c>
      <c r="F324" s="5">
        <f>'sursa 02'!F286</f>
        <v>80983000</v>
      </c>
      <c r="G324" s="5">
        <f>'sursa 02'!G286</f>
        <v>125919000</v>
      </c>
      <c r="H324" s="5">
        <f>'sursa 02'!H286</f>
        <v>72396000</v>
      </c>
      <c r="I324" s="5">
        <f>'sursa 02'!I286</f>
        <v>70158000</v>
      </c>
    </row>
    <row r="325" spans="1:9" ht="26.25">
      <c r="A325" s="7" t="s">
        <v>168</v>
      </c>
      <c r="B325" s="4" t="s">
        <v>169</v>
      </c>
      <c r="C325" s="5">
        <f aca="true" t="shared" si="246" ref="C325:I325">C326+C327</f>
        <v>0</v>
      </c>
      <c r="D325" s="5">
        <f t="shared" si="246"/>
        <v>1100000</v>
      </c>
      <c r="E325" s="5">
        <f t="shared" si="246"/>
        <v>0</v>
      </c>
      <c r="F325" s="5">
        <f t="shared" si="246"/>
        <v>1100000</v>
      </c>
      <c r="G325" s="5">
        <f t="shared" si="246"/>
        <v>1812000</v>
      </c>
      <c r="H325" s="5">
        <f t="shared" si="246"/>
        <v>1862000</v>
      </c>
      <c r="I325" s="5">
        <f t="shared" si="246"/>
        <v>1905000</v>
      </c>
    </row>
    <row r="326" spans="1:9" ht="12.75">
      <c r="A326" s="7" t="s">
        <v>170</v>
      </c>
      <c r="B326" s="4" t="s">
        <v>171</v>
      </c>
      <c r="C326" s="5">
        <f>'sursa 02'!C288</f>
        <v>0</v>
      </c>
      <c r="D326" s="5">
        <f>'sursa 02'!D288</f>
        <v>100000</v>
      </c>
      <c r="E326" s="5">
        <f>'sursa 02'!E288</f>
        <v>0</v>
      </c>
      <c r="F326" s="5">
        <f>'sursa 02'!F288</f>
        <v>100000</v>
      </c>
      <c r="G326" s="5">
        <f>'sursa 02'!G288</f>
        <v>213000</v>
      </c>
      <c r="H326" s="5">
        <f>'sursa 02'!H288</f>
        <v>219000</v>
      </c>
      <c r="I326" s="5">
        <f>'sursa 02'!I288</f>
        <v>224000</v>
      </c>
    </row>
    <row r="327" spans="1:9" ht="26.25">
      <c r="A327" s="7" t="s">
        <v>172</v>
      </c>
      <c r="B327" s="4" t="s">
        <v>173</v>
      </c>
      <c r="C327" s="5">
        <f>'sursa 02'!C289</f>
        <v>0</v>
      </c>
      <c r="D327" s="5">
        <f>'sursa 02'!D289</f>
        <v>1000000</v>
      </c>
      <c r="E327" s="5">
        <f>'sursa 02'!E289</f>
        <v>0</v>
      </c>
      <c r="F327" s="5">
        <f>'sursa 02'!F289</f>
        <v>1000000</v>
      </c>
      <c r="G327" s="5">
        <f>'sursa 02'!G289</f>
        <v>1599000</v>
      </c>
      <c r="H327" s="5">
        <f>'sursa 02'!H289</f>
        <v>1643000</v>
      </c>
      <c r="I327" s="5">
        <f>'sursa 02'!I289</f>
        <v>1681000</v>
      </c>
    </row>
    <row r="328" spans="1:9" ht="12.75">
      <c r="A328" s="7" t="s">
        <v>174</v>
      </c>
      <c r="B328" s="4" t="s">
        <v>8</v>
      </c>
      <c r="C328" s="5">
        <f aca="true" t="shared" si="247" ref="C328:I328">C329+C333</f>
        <v>0</v>
      </c>
      <c r="D328" s="5">
        <f t="shared" si="247"/>
        <v>284814000</v>
      </c>
      <c r="E328" s="5">
        <f t="shared" si="247"/>
        <v>0</v>
      </c>
      <c r="F328" s="5">
        <f t="shared" si="247"/>
        <v>284814000</v>
      </c>
      <c r="G328" s="5">
        <f t="shared" si="247"/>
        <v>271884000</v>
      </c>
      <c r="H328" s="5">
        <f t="shared" si="247"/>
        <v>279413000</v>
      </c>
      <c r="I328" s="5">
        <f t="shared" si="247"/>
        <v>285769000</v>
      </c>
    </row>
    <row r="329" spans="1:9" ht="12.75">
      <c r="A329" s="7" t="s">
        <v>175</v>
      </c>
      <c r="B329" s="4" t="s">
        <v>10</v>
      </c>
      <c r="C329" s="5">
        <f aca="true" t="shared" si="248" ref="C329:I331">C330</f>
        <v>0</v>
      </c>
      <c r="D329" s="5">
        <f t="shared" si="248"/>
        <v>1040000</v>
      </c>
      <c r="E329" s="5">
        <f t="shared" si="248"/>
        <v>0</v>
      </c>
      <c r="F329" s="5">
        <f t="shared" si="248"/>
        <v>1040000</v>
      </c>
      <c r="G329" s="5">
        <f t="shared" si="248"/>
        <v>1409000</v>
      </c>
      <c r="H329" s="5">
        <f t="shared" si="248"/>
        <v>1449000</v>
      </c>
      <c r="I329" s="5">
        <f t="shared" si="248"/>
        <v>1482000</v>
      </c>
    </row>
    <row r="330" spans="1:9" ht="12.75">
      <c r="A330" s="7" t="s">
        <v>176</v>
      </c>
      <c r="B330" s="4" t="s">
        <v>177</v>
      </c>
      <c r="C330" s="5">
        <f t="shared" si="248"/>
        <v>0</v>
      </c>
      <c r="D330" s="5">
        <f t="shared" si="248"/>
        <v>1040000</v>
      </c>
      <c r="E330" s="5">
        <f t="shared" si="248"/>
        <v>0</v>
      </c>
      <c r="F330" s="5">
        <f t="shared" si="248"/>
        <v>1040000</v>
      </c>
      <c r="G330" s="5">
        <f t="shared" si="248"/>
        <v>1409000</v>
      </c>
      <c r="H330" s="5">
        <f t="shared" si="248"/>
        <v>1449000</v>
      </c>
      <c r="I330" s="5">
        <f t="shared" si="248"/>
        <v>1482000</v>
      </c>
    </row>
    <row r="331" spans="1:9" ht="12.75">
      <c r="A331" s="7" t="s">
        <v>178</v>
      </c>
      <c r="B331" s="4" t="s">
        <v>179</v>
      </c>
      <c r="C331" s="5">
        <f t="shared" si="248"/>
        <v>0</v>
      </c>
      <c r="D331" s="5">
        <f t="shared" si="248"/>
        <v>1040000</v>
      </c>
      <c r="E331" s="5">
        <f t="shared" si="248"/>
        <v>0</v>
      </c>
      <c r="F331" s="5">
        <f t="shared" si="248"/>
        <v>1040000</v>
      </c>
      <c r="G331" s="5">
        <f t="shared" si="248"/>
        <v>1409000</v>
      </c>
      <c r="H331" s="5">
        <f t="shared" si="248"/>
        <v>1449000</v>
      </c>
      <c r="I331" s="5">
        <f t="shared" si="248"/>
        <v>1482000</v>
      </c>
    </row>
    <row r="332" spans="1:9" ht="12.75">
      <c r="A332" s="7" t="s">
        <v>15</v>
      </c>
      <c r="B332" s="4" t="s">
        <v>180</v>
      </c>
      <c r="C332" s="5">
        <f>'sursa 02'!C294+'sursa 10'!C97</f>
        <v>0</v>
      </c>
      <c r="D332" s="5">
        <f>'sursa 02'!D294+'sursa 10'!D97</f>
        <v>1040000</v>
      </c>
      <c r="E332" s="5">
        <f>'sursa 02'!E294+'sursa 10'!E97</f>
        <v>0</v>
      </c>
      <c r="F332" s="5">
        <f>'sursa 02'!F294+'sursa 10'!F97</f>
        <v>1040000</v>
      </c>
      <c r="G332" s="5">
        <f>'sursa 02'!G294+'sursa 10'!G97</f>
        <v>1409000</v>
      </c>
      <c r="H332" s="5">
        <f>'sursa 02'!H294+'sursa 10'!H97</f>
        <v>1449000</v>
      </c>
      <c r="I332" s="5">
        <f>'sursa 02'!I294+'sursa 10'!I97</f>
        <v>1482000</v>
      </c>
    </row>
    <row r="333" spans="1:9" ht="26.25">
      <c r="A333" s="7" t="s">
        <v>181</v>
      </c>
      <c r="B333" s="4" t="s">
        <v>18</v>
      </c>
      <c r="C333" s="5">
        <f aca="true" t="shared" si="249" ref="C333:I333">C334+C343+C346+C349</f>
        <v>0</v>
      </c>
      <c r="D333" s="5">
        <f t="shared" si="249"/>
        <v>283774000</v>
      </c>
      <c r="E333" s="5">
        <f t="shared" si="249"/>
        <v>0</v>
      </c>
      <c r="F333" s="5">
        <f t="shared" si="249"/>
        <v>283774000</v>
      </c>
      <c r="G333" s="5">
        <f t="shared" si="249"/>
        <v>270475000</v>
      </c>
      <c r="H333" s="5">
        <f t="shared" si="249"/>
        <v>277964000</v>
      </c>
      <c r="I333" s="5">
        <f t="shared" si="249"/>
        <v>284287000</v>
      </c>
    </row>
    <row r="334" spans="1:9" ht="39">
      <c r="A334" s="7" t="s">
        <v>340</v>
      </c>
      <c r="B334" s="4" t="s">
        <v>183</v>
      </c>
      <c r="C334" s="5">
        <f aca="true" t="shared" si="250" ref="C334:I334">C335+C337+C338+C339+C341+C342+C336+C340</f>
        <v>0</v>
      </c>
      <c r="D334" s="5">
        <f t="shared" si="250"/>
        <v>229537000</v>
      </c>
      <c r="E334" s="5">
        <f t="shared" si="250"/>
        <v>0</v>
      </c>
      <c r="F334" s="5">
        <f t="shared" si="250"/>
        <v>229537000</v>
      </c>
      <c r="G334" s="5">
        <f t="shared" si="250"/>
        <v>276038000</v>
      </c>
      <c r="H334" s="5">
        <f t="shared" si="250"/>
        <v>283683000</v>
      </c>
      <c r="I334" s="5">
        <f t="shared" si="250"/>
        <v>290139000</v>
      </c>
    </row>
    <row r="335" spans="1:9" ht="14.25">
      <c r="A335" s="7" t="s">
        <v>21</v>
      </c>
      <c r="B335" s="4" t="s">
        <v>22</v>
      </c>
      <c r="C335" s="5">
        <f>'sursa 10'!C100</f>
        <v>0</v>
      </c>
      <c r="D335" s="5">
        <f>'sursa 10'!D100</f>
        <v>2485000</v>
      </c>
      <c r="E335" s="5">
        <f>'sursa 10'!E100</f>
        <v>0</v>
      </c>
      <c r="F335" s="5">
        <f>'sursa 10'!F100</f>
        <v>2485000</v>
      </c>
      <c r="G335" s="5">
        <f>'sursa 10'!G100</f>
        <v>3186000</v>
      </c>
      <c r="H335" s="5">
        <f>'sursa 10'!H100</f>
        <v>3275000</v>
      </c>
      <c r="I335" s="5">
        <f>'sursa 10'!I100</f>
        <v>3350000</v>
      </c>
    </row>
    <row r="336" spans="1:9" ht="27">
      <c r="A336" s="7" t="s">
        <v>377</v>
      </c>
      <c r="B336" s="4" t="s">
        <v>378</v>
      </c>
      <c r="C336" s="5">
        <f>'sursa 10'!C101</f>
        <v>0</v>
      </c>
      <c r="D336" s="5">
        <f>'sursa 10'!D101</f>
        <v>3000</v>
      </c>
      <c r="E336" s="5">
        <f>'sursa 10'!E101</f>
        <v>0</v>
      </c>
      <c r="F336" s="5">
        <f>'sursa 10'!F101</f>
        <v>3000</v>
      </c>
      <c r="G336" s="5">
        <f>'sursa 10'!G101</f>
        <v>3000</v>
      </c>
      <c r="H336" s="5">
        <f>'sursa 10'!H101</f>
        <v>3000</v>
      </c>
      <c r="I336" s="5">
        <f>'sursa 10'!I101</f>
        <v>3000</v>
      </c>
    </row>
    <row r="337" spans="1:9" ht="12.75">
      <c r="A337" s="7" t="s">
        <v>341</v>
      </c>
      <c r="B337" s="4" t="s">
        <v>185</v>
      </c>
      <c r="C337" s="5">
        <f>'sursa 02'!C297</f>
        <v>0</v>
      </c>
      <c r="D337" s="5">
        <f>'sursa 02'!D297</f>
        <v>3000000</v>
      </c>
      <c r="E337" s="5">
        <f>'sursa 02'!E297</f>
        <v>0</v>
      </c>
      <c r="F337" s="5">
        <f>'sursa 02'!F297</f>
        <v>3000000</v>
      </c>
      <c r="G337" s="5">
        <f>'sursa 02'!G297</f>
        <v>3000000</v>
      </c>
      <c r="H337" s="5">
        <f>'sursa 02'!H297</f>
        <v>3000000</v>
      </c>
      <c r="I337" s="5">
        <f>'sursa 02'!I297</f>
        <v>3000000</v>
      </c>
    </row>
    <row r="338" spans="1:9" ht="14.25">
      <c r="A338" s="7" t="s">
        <v>23</v>
      </c>
      <c r="B338" s="4" t="s">
        <v>24</v>
      </c>
      <c r="C338" s="5">
        <f>'sursa 10'!C102</f>
        <v>0</v>
      </c>
      <c r="D338" s="5">
        <f>'sursa 10'!D102</f>
        <v>77000</v>
      </c>
      <c r="E338" s="5">
        <f>'sursa 10'!E102</f>
        <v>0</v>
      </c>
      <c r="F338" s="5">
        <f>'sursa 10'!F102</f>
        <v>77000</v>
      </c>
      <c r="G338" s="5">
        <f>'sursa 10'!G102</f>
        <v>0</v>
      </c>
      <c r="H338" s="5">
        <f>'sursa 10'!H102</f>
        <v>0</v>
      </c>
      <c r="I338" s="5">
        <f>'sursa 10'!I102</f>
        <v>0</v>
      </c>
    </row>
    <row r="339" spans="1:9" ht="27">
      <c r="A339" s="7" t="s">
        <v>25</v>
      </c>
      <c r="B339" s="4" t="s">
        <v>26</v>
      </c>
      <c r="C339" s="5">
        <f>'sursa 10'!C103</f>
        <v>0</v>
      </c>
      <c r="D339" s="5">
        <f>'sursa 10'!D103</f>
        <v>159519000</v>
      </c>
      <c r="E339" s="5">
        <f>'sursa 10'!E103</f>
        <v>0</v>
      </c>
      <c r="F339" s="5">
        <f>'sursa 10'!F103</f>
        <v>159519000</v>
      </c>
      <c r="G339" s="5">
        <f>'sursa 10'!G103</f>
        <v>211311000</v>
      </c>
      <c r="H339" s="5">
        <f>'sursa 10'!H103</f>
        <v>217228000</v>
      </c>
      <c r="I339" s="5">
        <f>'sursa 10'!I103</f>
        <v>222224000</v>
      </c>
    </row>
    <row r="340" spans="1:9" ht="26.25">
      <c r="A340" s="7" t="s">
        <v>394</v>
      </c>
      <c r="B340" s="4" t="s">
        <v>395</v>
      </c>
      <c r="C340" s="5">
        <f>'sursa 02'!C298</f>
        <v>0</v>
      </c>
      <c r="D340" s="5">
        <f>'sursa 02'!D298</f>
        <v>0</v>
      </c>
      <c r="E340" s="5">
        <f>'sursa 02'!E298</f>
        <v>0</v>
      </c>
      <c r="F340" s="5">
        <f>'sursa 02'!F298</f>
        <v>0</v>
      </c>
      <c r="G340" s="5">
        <f>'sursa 02'!G298</f>
        <v>0</v>
      </c>
      <c r="H340" s="5">
        <f>'sursa 02'!H298</f>
        <v>0</v>
      </c>
      <c r="I340" s="5">
        <f>'sursa 02'!I298</f>
        <v>0</v>
      </c>
    </row>
    <row r="341" spans="1:9" ht="27">
      <c r="A341" s="7" t="s">
        <v>27</v>
      </c>
      <c r="B341" s="4" t="s">
        <v>28</v>
      </c>
      <c r="C341" s="5">
        <f>'sursa 10'!C104</f>
        <v>0</v>
      </c>
      <c r="D341" s="5">
        <f>'sursa 10'!D104</f>
        <v>61933000</v>
      </c>
      <c r="E341" s="5">
        <f>'sursa 10'!E104</f>
        <v>0</v>
      </c>
      <c r="F341" s="5">
        <f>'sursa 10'!F104</f>
        <v>61933000</v>
      </c>
      <c r="G341" s="5">
        <f>'sursa 10'!G104</f>
        <v>55267000</v>
      </c>
      <c r="H341" s="5">
        <f>'sursa 10'!H104</f>
        <v>56815000</v>
      </c>
      <c r="I341" s="5">
        <f>'sursa 10'!I104</f>
        <v>58122000</v>
      </c>
    </row>
    <row r="342" spans="1:9" ht="14.25">
      <c r="A342" s="7" t="s">
        <v>29</v>
      </c>
      <c r="B342" s="4" t="s">
        <v>30</v>
      </c>
      <c r="C342" s="5">
        <f>'sursa 10'!C105</f>
        <v>0</v>
      </c>
      <c r="D342" s="5">
        <f>'sursa 10'!D105</f>
        <v>2520000</v>
      </c>
      <c r="E342" s="5">
        <f>'sursa 10'!E105</f>
        <v>0</v>
      </c>
      <c r="F342" s="5">
        <f>'sursa 10'!F105</f>
        <v>2520000</v>
      </c>
      <c r="G342" s="5">
        <f>'sursa 10'!G105</f>
        <v>3271000</v>
      </c>
      <c r="H342" s="5">
        <f>'sursa 10'!H105</f>
        <v>3362000</v>
      </c>
      <c r="I342" s="5">
        <f>'sursa 10'!I105</f>
        <v>3440000</v>
      </c>
    </row>
    <row r="343" spans="1:9" ht="12.75">
      <c r="A343" s="7" t="s">
        <v>186</v>
      </c>
      <c r="B343" s="4" t="s">
        <v>187</v>
      </c>
      <c r="C343" s="5">
        <f aca="true" t="shared" si="251" ref="C343:I344">C344</f>
        <v>0</v>
      </c>
      <c r="D343" s="5">
        <f t="shared" si="251"/>
        <v>11000</v>
      </c>
      <c r="E343" s="5">
        <f t="shared" si="251"/>
        <v>0</v>
      </c>
      <c r="F343" s="5">
        <f t="shared" si="251"/>
        <v>11000</v>
      </c>
      <c r="G343" s="5">
        <f t="shared" si="251"/>
        <v>0</v>
      </c>
      <c r="H343" s="5">
        <f t="shared" si="251"/>
        <v>0</v>
      </c>
      <c r="I343" s="5">
        <f t="shared" si="251"/>
        <v>0</v>
      </c>
    </row>
    <row r="344" spans="1:9" ht="26.25">
      <c r="A344" s="7" t="s">
        <v>188</v>
      </c>
      <c r="B344" s="4" t="s">
        <v>189</v>
      </c>
      <c r="C344" s="5">
        <f t="shared" si="251"/>
        <v>0</v>
      </c>
      <c r="D344" s="5">
        <f t="shared" si="251"/>
        <v>11000</v>
      </c>
      <c r="E344" s="5">
        <f t="shared" si="251"/>
        <v>0</v>
      </c>
      <c r="F344" s="5">
        <f t="shared" si="251"/>
        <v>11000</v>
      </c>
      <c r="G344" s="5">
        <f t="shared" si="251"/>
        <v>0</v>
      </c>
      <c r="H344" s="5">
        <f t="shared" si="251"/>
        <v>0</v>
      </c>
      <c r="I344" s="5">
        <f t="shared" si="251"/>
        <v>0</v>
      </c>
    </row>
    <row r="345" spans="1:9" ht="26.25">
      <c r="A345" s="7" t="s">
        <v>190</v>
      </c>
      <c r="B345" s="4" t="s">
        <v>191</v>
      </c>
      <c r="C345" s="5">
        <f>'sursa 02'!C301</f>
        <v>0</v>
      </c>
      <c r="D345" s="5">
        <f>'sursa 02'!D301</f>
        <v>11000</v>
      </c>
      <c r="E345" s="5">
        <f>'sursa 02'!E301</f>
        <v>0</v>
      </c>
      <c r="F345" s="5">
        <f>'sursa 02'!F301</f>
        <v>11000</v>
      </c>
      <c r="G345" s="5">
        <f>'sursa 02'!G301</f>
        <v>0</v>
      </c>
      <c r="H345" s="5">
        <f>'sursa 02'!H301</f>
        <v>0</v>
      </c>
      <c r="I345" s="5">
        <f>'sursa 02'!I301</f>
        <v>0</v>
      </c>
    </row>
    <row r="346" spans="1:9" ht="39">
      <c r="A346" s="7" t="s">
        <v>342</v>
      </c>
      <c r="B346" s="4" t="s">
        <v>193</v>
      </c>
      <c r="C346" s="5">
        <f>C348</f>
        <v>0</v>
      </c>
      <c r="D346" s="5">
        <f aca="true" t="shared" si="252" ref="D346:I346">D348+D347</f>
        <v>63941000</v>
      </c>
      <c r="E346" s="5">
        <f t="shared" si="252"/>
        <v>0</v>
      </c>
      <c r="F346" s="5">
        <f t="shared" si="252"/>
        <v>63941000</v>
      </c>
      <c r="G346" s="5">
        <f t="shared" si="252"/>
        <v>50000</v>
      </c>
      <c r="H346" s="5">
        <f t="shared" si="252"/>
        <v>50000</v>
      </c>
      <c r="I346" s="5">
        <f t="shared" si="252"/>
        <v>50000</v>
      </c>
    </row>
    <row r="347" spans="1:9" ht="12.75">
      <c r="A347" s="7" t="s">
        <v>408</v>
      </c>
      <c r="B347" s="4" t="s">
        <v>409</v>
      </c>
      <c r="C347" s="5">
        <v>51608000</v>
      </c>
      <c r="D347" s="5">
        <f>'sursa 02'!D303</f>
        <v>51608000</v>
      </c>
      <c r="E347" s="5">
        <f>'sursa 02'!E303</f>
        <v>0</v>
      </c>
      <c r="F347" s="5">
        <f>'sursa 02'!F303</f>
        <v>51608000</v>
      </c>
      <c r="G347" s="5">
        <f>'sursa 02'!G303</f>
        <v>0</v>
      </c>
      <c r="H347" s="5">
        <f>'sursa 02'!H303</f>
        <v>0</v>
      </c>
      <c r="I347" s="5">
        <f>'sursa 02'!I303</f>
        <v>0</v>
      </c>
    </row>
    <row r="348" spans="1:9" ht="12.75">
      <c r="A348" s="7" t="s">
        <v>194</v>
      </c>
      <c r="B348" s="4" t="s">
        <v>195</v>
      </c>
      <c r="C348" s="5">
        <f>'sursa 02'!C304</f>
        <v>0</v>
      </c>
      <c r="D348" s="5">
        <f>'sursa 02'!D304+'sursa 10'!D107</f>
        <v>12333000</v>
      </c>
      <c r="E348" s="5">
        <f>'sursa 02'!E304+'sursa 10'!E107</f>
        <v>0</v>
      </c>
      <c r="F348" s="5">
        <f>'sursa 02'!F304+'sursa 10'!F107</f>
        <v>12333000</v>
      </c>
      <c r="G348" s="5">
        <f>'sursa 02'!G304+'sursa 10'!G107</f>
        <v>50000</v>
      </c>
      <c r="H348" s="5">
        <f>'sursa 02'!H304+'sursa 10'!H107</f>
        <v>50000</v>
      </c>
      <c r="I348" s="5">
        <f>'sursa 02'!I304+'sursa 10'!I107</f>
        <v>50000</v>
      </c>
    </row>
    <row r="349" spans="1:9" ht="27">
      <c r="A349" s="7" t="s">
        <v>127</v>
      </c>
      <c r="B349" s="4" t="s">
        <v>32</v>
      </c>
      <c r="C349" s="5">
        <f aca="true" t="shared" si="253" ref="C349:I349">C350+C351+C352</f>
        <v>0</v>
      </c>
      <c r="D349" s="5">
        <f t="shared" si="253"/>
        <v>-9715000</v>
      </c>
      <c r="E349" s="5">
        <f t="shared" si="253"/>
        <v>0</v>
      </c>
      <c r="F349" s="5">
        <f t="shared" si="253"/>
        <v>-9715000</v>
      </c>
      <c r="G349" s="5">
        <f t="shared" si="253"/>
        <v>-5613000</v>
      </c>
      <c r="H349" s="5">
        <f t="shared" si="253"/>
        <v>-5769000</v>
      </c>
      <c r="I349" s="5">
        <f t="shared" si="253"/>
        <v>-5902000</v>
      </c>
    </row>
    <row r="350" spans="1:9" ht="14.25">
      <c r="A350" s="7" t="s">
        <v>33</v>
      </c>
      <c r="B350" s="4" t="s">
        <v>34</v>
      </c>
      <c r="C350" s="5">
        <f>'sursa 10'!C109</f>
        <v>0</v>
      </c>
      <c r="D350" s="5">
        <f>'sursa 10'!D109</f>
        <v>1635000</v>
      </c>
      <c r="E350" s="5">
        <f>'sursa 10'!E109</f>
        <v>0</v>
      </c>
      <c r="F350" s="5">
        <f>'sursa 10'!F109</f>
        <v>1635000</v>
      </c>
      <c r="G350" s="5">
        <f>'sursa 10'!G109</f>
        <v>0</v>
      </c>
      <c r="H350" s="5">
        <f>'sursa 10'!H109</f>
        <v>0</v>
      </c>
      <c r="I350" s="5">
        <f>'sursa 10'!I109</f>
        <v>0</v>
      </c>
    </row>
    <row r="351" spans="1:9" ht="27">
      <c r="A351" s="7" t="s">
        <v>128</v>
      </c>
      <c r="B351" s="4" t="s">
        <v>36</v>
      </c>
      <c r="C351" s="5">
        <f>'sursa 10'!C110+'sursa 02'!C306</f>
        <v>0</v>
      </c>
      <c r="D351" s="5">
        <f>'sursa 10'!D110+'sursa 02'!D306</f>
        <v>-11414000</v>
      </c>
      <c r="E351" s="5">
        <f>'sursa 10'!E110+'sursa 02'!E306</f>
        <v>0</v>
      </c>
      <c r="F351" s="5">
        <f>'sursa 10'!F110+'sursa 02'!F306</f>
        <v>-11414000</v>
      </c>
      <c r="G351" s="5">
        <f>'sursa 10'!G110+'sursa 02'!G306</f>
        <v>-5613000</v>
      </c>
      <c r="H351" s="5">
        <f>'sursa 10'!H110+'sursa 02'!H306</f>
        <v>-5769000</v>
      </c>
      <c r="I351" s="5">
        <f>'sursa 10'!I110+'sursa 02'!I306</f>
        <v>-5902000</v>
      </c>
    </row>
    <row r="352" spans="1:9" ht="14.25">
      <c r="A352" s="7" t="s">
        <v>39</v>
      </c>
      <c r="B352" s="4" t="s">
        <v>40</v>
      </c>
      <c r="C352" s="5">
        <f>'sursa 10'!C111</f>
        <v>0</v>
      </c>
      <c r="D352" s="5">
        <f>'sursa 10'!D111</f>
        <v>64000</v>
      </c>
      <c r="E352" s="5">
        <f>'sursa 10'!E111</f>
        <v>0</v>
      </c>
      <c r="F352" s="5">
        <f>'sursa 10'!F111</f>
        <v>64000</v>
      </c>
      <c r="G352" s="5">
        <f>'sursa 10'!G111</f>
        <v>0</v>
      </c>
      <c r="H352" s="5">
        <f>'sursa 10'!H111</f>
        <v>0</v>
      </c>
      <c r="I352" s="5">
        <f>'sursa 10'!I111</f>
        <v>0</v>
      </c>
    </row>
    <row r="353" spans="1:9" ht="12.75">
      <c r="A353" s="7" t="s">
        <v>47</v>
      </c>
      <c r="B353" s="4" t="s">
        <v>48</v>
      </c>
      <c r="C353" s="5">
        <f aca="true" t="shared" si="254" ref="C353:I353">C354</f>
        <v>0</v>
      </c>
      <c r="D353" s="5">
        <f t="shared" si="254"/>
        <v>106785000</v>
      </c>
      <c r="E353" s="5">
        <f t="shared" si="254"/>
        <v>0</v>
      </c>
      <c r="F353" s="5">
        <f t="shared" si="254"/>
        <v>106785000</v>
      </c>
      <c r="G353" s="5">
        <f t="shared" si="254"/>
        <v>138529000</v>
      </c>
      <c r="H353" s="5">
        <f t="shared" si="254"/>
        <v>142407000</v>
      </c>
      <c r="I353" s="5">
        <f t="shared" si="254"/>
        <v>145681000</v>
      </c>
    </row>
    <row r="354" spans="1:9" ht="26.25">
      <c r="A354" s="7" t="s">
        <v>196</v>
      </c>
      <c r="B354" s="4" t="s">
        <v>50</v>
      </c>
      <c r="C354" s="5">
        <f aca="true" t="shared" si="255" ref="C354:I354">C355+C359</f>
        <v>0</v>
      </c>
      <c r="D354" s="5">
        <f t="shared" si="255"/>
        <v>106785000</v>
      </c>
      <c r="E354" s="5">
        <f t="shared" si="255"/>
        <v>0</v>
      </c>
      <c r="F354" s="5">
        <f t="shared" si="255"/>
        <v>106785000</v>
      </c>
      <c r="G354" s="5">
        <f t="shared" si="255"/>
        <v>138529000</v>
      </c>
      <c r="H354" s="5">
        <f t="shared" si="255"/>
        <v>142407000</v>
      </c>
      <c r="I354" s="5">
        <f t="shared" si="255"/>
        <v>145681000</v>
      </c>
    </row>
    <row r="355" spans="1:9" ht="39">
      <c r="A355" s="7" t="s">
        <v>343</v>
      </c>
      <c r="B355" s="4" t="s">
        <v>198</v>
      </c>
      <c r="C355" s="5">
        <f aca="true" t="shared" si="256" ref="C355:I355">C356+C358+C357</f>
        <v>0</v>
      </c>
      <c r="D355" s="5">
        <f t="shared" si="256"/>
        <v>952000</v>
      </c>
      <c r="E355" s="5">
        <f t="shared" si="256"/>
        <v>0</v>
      </c>
      <c r="F355" s="5">
        <f t="shared" si="256"/>
        <v>952000</v>
      </c>
      <c r="G355" s="5">
        <f t="shared" si="256"/>
        <v>1283000</v>
      </c>
      <c r="H355" s="5">
        <f t="shared" si="256"/>
        <v>1319000</v>
      </c>
      <c r="I355" s="5">
        <f t="shared" si="256"/>
        <v>1349000</v>
      </c>
    </row>
    <row r="356" spans="1:9" ht="12.75">
      <c r="A356" s="7" t="s">
        <v>199</v>
      </c>
      <c r="B356" s="4" t="s">
        <v>200</v>
      </c>
      <c r="C356" s="5">
        <f>'sursa 02'!C310</f>
        <v>0</v>
      </c>
      <c r="D356" s="5">
        <f>'sursa 02'!D310</f>
        <v>876000</v>
      </c>
      <c r="E356" s="5">
        <f>'sursa 02'!E310</f>
        <v>0</v>
      </c>
      <c r="F356" s="5">
        <f>'sursa 02'!F310</f>
        <v>876000</v>
      </c>
      <c r="G356" s="5">
        <f>'sursa 02'!G310</f>
        <v>1283000</v>
      </c>
      <c r="H356" s="5">
        <f>'sursa 02'!H310</f>
        <v>1319000</v>
      </c>
      <c r="I356" s="5">
        <f>'sursa 02'!I310</f>
        <v>1349000</v>
      </c>
    </row>
    <row r="357" spans="1:9" ht="12.75">
      <c r="A357" s="7" t="s">
        <v>389</v>
      </c>
      <c r="B357" s="4" t="s">
        <v>390</v>
      </c>
      <c r="C357" s="5">
        <f>'sursa 02'!C311</f>
        <v>0</v>
      </c>
      <c r="D357" s="5">
        <f>'sursa 02'!D311</f>
        <v>0</v>
      </c>
      <c r="E357" s="5">
        <f>'sursa 02'!E311</f>
        <v>0</v>
      </c>
      <c r="F357" s="5">
        <f>'sursa 02'!F311</f>
        <v>0</v>
      </c>
      <c r="G357" s="5">
        <f>'sursa 02'!G311</f>
        <v>0</v>
      </c>
      <c r="H357" s="5">
        <f>'sursa 02'!H311</f>
        <v>0</v>
      </c>
      <c r="I357" s="5">
        <f>'sursa 02'!I311</f>
        <v>0</v>
      </c>
    </row>
    <row r="358" spans="1:9" ht="26.25">
      <c r="A358" s="7" t="s">
        <v>344</v>
      </c>
      <c r="B358" s="4" t="s">
        <v>206</v>
      </c>
      <c r="C358" s="5">
        <f>'sursa 02'!C312</f>
        <v>0</v>
      </c>
      <c r="D358" s="5">
        <f>'sursa 02'!D312</f>
        <v>76000</v>
      </c>
      <c r="E358" s="5">
        <f>'sursa 02'!E312</f>
        <v>0</v>
      </c>
      <c r="F358" s="5">
        <f>'sursa 02'!F312</f>
        <v>76000</v>
      </c>
      <c r="G358" s="5">
        <f>'sursa 02'!G312</f>
        <v>0</v>
      </c>
      <c r="H358" s="5">
        <f>'sursa 02'!H312</f>
        <v>0</v>
      </c>
      <c r="I358" s="5">
        <f>'sursa 02'!I312</f>
        <v>0</v>
      </c>
    </row>
    <row r="359" spans="1:9" ht="27">
      <c r="A359" s="7" t="s">
        <v>129</v>
      </c>
      <c r="B359" s="4" t="s">
        <v>56</v>
      </c>
      <c r="C359" s="5">
        <f aca="true" t="shared" si="257" ref="C359:I359">C360+C361+C362</f>
        <v>0</v>
      </c>
      <c r="D359" s="5">
        <f t="shared" si="257"/>
        <v>105833000</v>
      </c>
      <c r="E359" s="5">
        <f t="shared" si="257"/>
        <v>0</v>
      </c>
      <c r="F359" s="5">
        <f t="shared" si="257"/>
        <v>105833000</v>
      </c>
      <c r="G359" s="5">
        <f t="shared" si="257"/>
        <v>137246000</v>
      </c>
      <c r="H359" s="5">
        <f t="shared" si="257"/>
        <v>141088000</v>
      </c>
      <c r="I359" s="5">
        <f t="shared" si="257"/>
        <v>144332000</v>
      </c>
    </row>
    <row r="360" spans="1:9" ht="14.25">
      <c r="A360" s="7" t="s">
        <v>57</v>
      </c>
      <c r="B360" s="4" t="s">
        <v>58</v>
      </c>
      <c r="C360" s="4"/>
      <c r="D360" s="5"/>
      <c r="E360" s="5"/>
      <c r="F360" s="5"/>
      <c r="G360" s="5"/>
      <c r="H360" s="5"/>
      <c r="I360" s="5"/>
    </row>
    <row r="361" spans="1:9" ht="27">
      <c r="A361" s="7" t="s">
        <v>59</v>
      </c>
      <c r="B361" s="4" t="s">
        <v>60</v>
      </c>
      <c r="C361" s="4"/>
      <c r="D361" s="5"/>
      <c r="E361" s="5"/>
      <c r="F361" s="5"/>
      <c r="G361" s="5"/>
      <c r="H361" s="5"/>
      <c r="I361" s="5"/>
    </row>
    <row r="362" spans="1:9" ht="27">
      <c r="A362" s="7" t="s">
        <v>71</v>
      </c>
      <c r="B362" s="4" t="s">
        <v>72</v>
      </c>
      <c r="C362" s="5">
        <f>'sursa 10'!C117</f>
        <v>0</v>
      </c>
      <c r="D362" s="5">
        <f>'sursa 10'!D117</f>
        <v>105833000</v>
      </c>
      <c r="E362" s="5">
        <f>'sursa 10'!E117</f>
        <v>0</v>
      </c>
      <c r="F362" s="5">
        <f>'sursa 10'!F117</f>
        <v>105833000</v>
      </c>
      <c r="G362" s="5">
        <f>'sursa 10'!G117</f>
        <v>137246000</v>
      </c>
      <c r="H362" s="5">
        <f>'sursa 10'!H117</f>
        <v>141088000</v>
      </c>
      <c r="I362" s="5">
        <f>'sursa 10'!I117</f>
        <v>144332000</v>
      </c>
    </row>
    <row r="363" spans="1:9" ht="26.25">
      <c r="A363" s="7" t="s">
        <v>345</v>
      </c>
      <c r="B363" s="4" t="s">
        <v>221</v>
      </c>
      <c r="C363" s="5">
        <f aca="true" t="shared" si="258" ref="C363:I363">C365+C371+C380+C388+C392+C399+C410+C426+C441+C449++C452+C464</f>
        <v>10000000</v>
      </c>
      <c r="D363" s="5">
        <f t="shared" si="258"/>
        <v>653459000</v>
      </c>
      <c r="E363" s="5">
        <f t="shared" si="258"/>
        <v>1360000</v>
      </c>
      <c r="F363" s="5">
        <f t="shared" si="258"/>
        <v>654819000</v>
      </c>
      <c r="G363" s="5">
        <f t="shared" si="258"/>
        <v>734871000</v>
      </c>
      <c r="H363" s="5">
        <f t="shared" si="258"/>
        <v>692906000</v>
      </c>
      <c r="I363" s="5">
        <f t="shared" si="258"/>
        <v>700431000</v>
      </c>
    </row>
    <row r="364" spans="1:9" ht="26.25">
      <c r="A364" s="7" t="s">
        <v>303</v>
      </c>
      <c r="B364" s="4" t="s">
        <v>304</v>
      </c>
      <c r="C364" s="5">
        <f aca="true" t="shared" si="259" ref="C364:I364">C365+C371+C380</f>
        <v>0</v>
      </c>
      <c r="D364" s="5">
        <f t="shared" si="259"/>
        <v>32575000</v>
      </c>
      <c r="E364" s="5">
        <f t="shared" si="259"/>
        <v>0</v>
      </c>
      <c r="F364" s="5">
        <f t="shared" si="259"/>
        <v>32575000</v>
      </c>
      <c r="G364" s="5">
        <f t="shared" si="259"/>
        <v>39453000</v>
      </c>
      <c r="H364" s="5">
        <f t="shared" si="259"/>
        <v>39453000</v>
      </c>
      <c r="I364" s="5">
        <f t="shared" si="259"/>
        <v>37653000</v>
      </c>
    </row>
    <row r="365" spans="1:9" ht="12.75">
      <c r="A365" s="7" t="s">
        <v>305</v>
      </c>
      <c r="B365" s="4" t="s">
        <v>279</v>
      </c>
      <c r="C365" s="5">
        <f aca="true" t="shared" si="260" ref="C365:I365">C366</f>
        <v>0</v>
      </c>
      <c r="D365" s="5">
        <f t="shared" si="260"/>
        <v>21444000</v>
      </c>
      <c r="E365" s="5">
        <f t="shared" si="260"/>
        <v>0</v>
      </c>
      <c r="F365" s="5">
        <f t="shared" si="260"/>
        <v>21444000</v>
      </c>
      <c r="G365" s="5">
        <f t="shared" si="260"/>
        <v>27979000</v>
      </c>
      <c r="H365" s="5">
        <f t="shared" si="260"/>
        <v>27979000</v>
      </c>
      <c r="I365" s="5">
        <f t="shared" si="260"/>
        <v>26179000</v>
      </c>
    </row>
    <row r="366" spans="1:9" ht="12.75">
      <c r="A366" s="7" t="s">
        <v>222</v>
      </c>
      <c r="B366" s="4" t="s">
        <v>223</v>
      </c>
      <c r="C366" s="5">
        <f aca="true" t="shared" si="261" ref="C366:I366">C367+C368+C369</f>
        <v>0</v>
      </c>
      <c r="D366" s="5">
        <f t="shared" si="261"/>
        <v>21444000</v>
      </c>
      <c r="E366" s="5">
        <f t="shared" si="261"/>
        <v>0</v>
      </c>
      <c r="F366" s="5">
        <f t="shared" si="261"/>
        <v>21444000</v>
      </c>
      <c r="G366" s="5">
        <f t="shared" si="261"/>
        <v>27979000</v>
      </c>
      <c r="H366" s="5">
        <f t="shared" si="261"/>
        <v>27979000</v>
      </c>
      <c r="I366" s="5">
        <f t="shared" si="261"/>
        <v>26179000</v>
      </c>
    </row>
    <row r="367" spans="1:9" ht="12.75">
      <c r="A367" s="7" t="s">
        <v>79</v>
      </c>
      <c r="B367" s="4" t="s">
        <v>80</v>
      </c>
      <c r="C367" s="5">
        <f>'sursa 02'!C317</f>
        <v>0</v>
      </c>
      <c r="D367" s="5">
        <f>'sursa 02'!D317</f>
        <v>16313000</v>
      </c>
      <c r="E367" s="5">
        <f>'sursa 02'!E317</f>
        <v>0</v>
      </c>
      <c r="F367" s="5">
        <f>'sursa 02'!F317</f>
        <v>16313000</v>
      </c>
      <c r="G367" s="5">
        <f>'sursa 02'!G317</f>
        <v>20250000</v>
      </c>
      <c r="H367" s="5">
        <f>'sursa 02'!H317</f>
        <v>20250000</v>
      </c>
      <c r="I367" s="5">
        <f>'sursa 02'!I317</f>
        <v>18450000</v>
      </c>
    </row>
    <row r="368" spans="1:9" ht="26.25">
      <c r="A368" s="7" t="s">
        <v>81</v>
      </c>
      <c r="B368" s="4" t="s">
        <v>82</v>
      </c>
      <c r="C368" s="5">
        <f>'sursa 02'!C318</f>
        <v>0</v>
      </c>
      <c r="D368" s="5">
        <f>'sursa 02'!D318</f>
        <v>4971000</v>
      </c>
      <c r="E368" s="5">
        <f>'sursa 02'!E318</f>
        <v>0</v>
      </c>
      <c r="F368" s="5">
        <f>'sursa 02'!F318</f>
        <v>4971000</v>
      </c>
      <c r="G368" s="5">
        <f>'sursa 02'!G318</f>
        <v>7573000</v>
      </c>
      <c r="H368" s="5">
        <f>'sursa 02'!H318</f>
        <v>7573000</v>
      </c>
      <c r="I368" s="5">
        <f>'sursa 02'!I318</f>
        <v>7573000</v>
      </c>
    </row>
    <row r="369" spans="1:9" ht="39">
      <c r="A369" s="7" t="s">
        <v>83</v>
      </c>
      <c r="B369" s="4" t="s">
        <v>84</v>
      </c>
      <c r="C369" s="5">
        <f aca="true" t="shared" si="262" ref="C369:I369">C370</f>
        <v>0</v>
      </c>
      <c r="D369" s="5">
        <f t="shared" si="262"/>
        <v>160000</v>
      </c>
      <c r="E369" s="5">
        <f t="shared" si="262"/>
        <v>0</v>
      </c>
      <c r="F369" s="5">
        <f t="shared" si="262"/>
        <v>160000</v>
      </c>
      <c r="G369" s="5">
        <f t="shared" si="262"/>
        <v>156000</v>
      </c>
      <c r="H369" s="5">
        <f t="shared" si="262"/>
        <v>156000</v>
      </c>
      <c r="I369" s="5">
        <f t="shared" si="262"/>
        <v>156000</v>
      </c>
    </row>
    <row r="370" spans="1:9" ht="12.75">
      <c r="A370" s="7" t="s">
        <v>87</v>
      </c>
      <c r="B370" s="4" t="s">
        <v>88</v>
      </c>
      <c r="C370" s="5">
        <f>'sursa 02'!C320</f>
        <v>0</v>
      </c>
      <c r="D370" s="5">
        <f>'sursa 02'!D320</f>
        <v>160000</v>
      </c>
      <c r="E370" s="5">
        <f>'sursa 02'!E320</f>
        <v>0</v>
      </c>
      <c r="F370" s="5">
        <f>'sursa 02'!F320</f>
        <v>160000</v>
      </c>
      <c r="G370" s="5">
        <f>'sursa 02'!G320</f>
        <v>156000</v>
      </c>
      <c r="H370" s="5">
        <f>'sursa 02'!H320</f>
        <v>156000</v>
      </c>
      <c r="I370" s="5">
        <f>'sursa 02'!I320</f>
        <v>156000</v>
      </c>
    </row>
    <row r="371" spans="1:9" ht="26.25">
      <c r="A371" s="7" t="s">
        <v>306</v>
      </c>
      <c r="B371" s="4" t="s">
        <v>307</v>
      </c>
      <c r="C371" s="5">
        <f aca="true" t="shared" si="263" ref="C371:I371">C372</f>
        <v>0</v>
      </c>
      <c r="D371" s="5">
        <f t="shared" si="263"/>
        <v>9731000</v>
      </c>
      <c r="E371" s="5">
        <f t="shared" si="263"/>
        <v>0</v>
      </c>
      <c r="F371" s="5">
        <f t="shared" si="263"/>
        <v>9731000</v>
      </c>
      <c r="G371" s="5">
        <f t="shared" si="263"/>
        <v>9774000</v>
      </c>
      <c r="H371" s="5">
        <f t="shared" si="263"/>
        <v>9774000</v>
      </c>
      <c r="I371" s="5">
        <f t="shared" si="263"/>
        <v>9774000</v>
      </c>
    </row>
    <row r="372" spans="1:9" ht="12.75">
      <c r="A372" s="7" t="s">
        <v>222</v>
      </c>
      <c r="B372" s="4" t="s">
        <v>223</v>
      </c>
      <c r="C372" s="5">
        <f aca="true" t="shared" si="264" ref="C372:I372">C373+C374+C375+C378</f>
        <v>0</v>
      </c>
      <c r="D372" s="5">
        <f t="shared" si="264"/>
        <v>9731000</v>
      </c>
      <c r="E372" s="5">
        <f t="shared" si="264"/>
        <v>0</v>
      </c>
      <c r="F372" s="5">
        <f t="shared" si="264"/>
        <v>9731000</v>
      </c>
      <c r="G372" s="5">
        <f t="shared" si="264"/>
        <v>9774000</v>
      </c>
      <c r="H372" s="5">
        <f t="shared" si="264"/>
        <v>9774000</v>
      </c>
      <c r="I372" s="5">
        <f t="shared" si="264"/>
        <v>9774000</v>
      </c>
    </row>
    <row r="373" spans="1:9" ht="12.75">
      <c r="A373" s="7" t="s">
        <v>79</v>
      </c>
      <c r="B373" s="4" t="s">
        <v>80</v>
      </c>
      <c r="C373" s="5">
        <f>'sursa 02'!C323+'sursa 10'!C121</f>
        <v>0</v>
      </c>
      <c r="D373" s="5">
        <f>'sursa 02'!D323+'sursa 10'!D121</f>
        <v>8616000</v>
      </c>
      <c r="E373" s="5">
        <f>'sursa 02'!E323+'sursa 10'!E121</f>
        <v>0</v>
      </c>
      <c r="F373" s="5">
        <f>'sursa 02'!F323+'sursa 10'!F121</f>
        <v>8616000</v>
      </c>
      <c r="G373" s="5">
        <f>'sursa 02'!G323+'sursa 10'!G121</f>
        <v>8720000</v>
      </c>
      <c r="H373" s="5">
        <f>'sursa 02'!H323+'sursa 10'!H121</f>
        <v>8720000</v>
      </c>
      <c r="I373" s="5">
        <f>'sursa 02'!I323+'sursa 10'!I121</f>
        <v>8720000</v>
      </c>
    </row>
    <row r="374" spans="1:9" ht="26.25">
      <c r="A374" s="7" t="s">
        <v>81</v>
      </c>
      <c r="B374" s="4" t="s">
        <v>82</v>
      </c>
      <c r="C374" s="5">
        <f>'sursa 02'!C324+'sursa 10'!C122</f>
        <v>0</v>
      </c>
      <c r="D374" s="5">
        <f>'sursa 02'!D324+'sursa 10'!D122</f>
        <v>1005000</v>
      </c>
      <c r="E374" s="5">
        <f>'sursa 02'!E324+'sursa 10'!E122</f>
        <v>0</v>
      </c>
      <c r="F374" s="5">
        <f>'sursa 02'!F324+'sursa 10'!F122</f>
        <v>1005000</v>
      </c>
      <c r="G374" s="5">
        <f>'sursa 02'!G324+'sursa 10'!G122</f>
        <v>943000</v>
      </c>
      <c r="H374" s="5">
        <f>'sursa 02'!H324+'sursa 10'!H122</f>
        <v>943000</v>
      </c>
      <c r="I374" s="5">
        <f>'sursa 02'!I324+'sursa 10'!I122</f>
        <v>943000</v>
      </c>
    </row>
    <row r="375" spans="1:9" ht="26.25">
      <c r="A375" s="7" t="s">
        <v>233</v>
      </c>
      <c r="B375" s="4" t="s">
        <v>234</v>
      </c>
      <c r="C375" s="4"/>
      <c r="D375" s="5">
        <f>D376</f>
        <v>0</v>
      </c>
      <c r="E375" s="5">
        <f>E376</f>
        <v>0</v>
      </c>
      <c r="F375" s="5"/>
      <c r="G375" s="5">
        <f aca="true" t="shared" si="265" ref="G375:I376">G376</f>
        <v>0</v>
      </c>
      <c r="H375" s="5">
        <f t="shared" si="265"/>
        <v>0</v>
      </c>
      <c r="I375" s="5">
        <f t="shared" si="265"/>
        <v>0</v>
      </c>
    </row>
    <row r="376" spans="1:9" ht="52.5">
      <c r="A376" s="7" t="s">
        <v>235</v>
      </c>
      <c r="B376" s="4" t="s">
        <v>236</v>
      </c>
      <c r="C376" s="4"/>
      <c r="D376" s="5">
        <f>D377</f>
        <v>0</v>
      </c>
      <c r="E376" s="5">
        <f>E377</f>
        <v>0</v>
      </c>
      <c r="F376" s="5"/>
      <c r="G376" s="5">
        <f t="shared" si="265"/>
        <v>0</v>
      </c>
      <c r="H376" s="5">
        <f t="shared" si="265"/>
        <v>0</v>
      </c>
      <c r="I376" s="5">
        <f t="shared" si="265"/>
        <v>0</v>
      </c>
    </row>
    <row r="377" spans="1:9" ht="12.75">
      <c r="A377" s="7" t="s">
        <v>237</v>
      </c>
      <c r="B377" s="4" t="s">
        <v>238</v>
      </c>
      <c r="C377" s="4"/>
      <c r="D377" s="5"/>
      <c r="E377" s="5"/>
      <c r="F377" s="5"/>
      <c r="G377" s="5"/>
      <c r="H377" s="5"/>
      <c r="I377" s="5"/>
    </row>
    <row r="378" spans="1:9" ht="39.75">
      <c r="A378" s="7" t="s">
        <v>83</v>
      </c>
      <c r="B378" s="4" t="s">
        <v>84</v>
      </c>
      <c r="C378" s="5">
        <f aca="true" t="shared" si="266" ref="C378:I378">C379</f>
        <v>0</v>
      </c>
      <c r="D378" s="5">
        <f t="shared" si="266"/>
        <v>110000</v>
      </c>
      <c r="E378" s="5">
        <f t="shared" si="266"/>
        <v>0</v>
      </c>
      <c r="F378" s="5">
        <f t="shared" si="266"/>
        <v>110000</v>
      </c>
      <c r="G378" s="5">
        <f t="shared" si="266"/>
        <v>111000</v>
      </c>
      <c r="H378" s="5">
        <f t="shared" si="266"/>
        <v>111000</v>
      </c>
      <c r="I378" s="5">
        <f t="shared" si="266"/>
        <v>111000</v>
      </c>
    </row>
    <row r="379" spans="1:9" ht="14.25">
      <c r="A379" s="7" t="s">
        <v>87</v>
      </c>
      <c r="B379" s="4" t="s">
        <v>88</v>
      </c>
      <c r="C379" s="5">
        <f>'sursa 10'!C124</f>
        <v>0</v>
      </c>
      <c r="D379" s="5">
        <f>'sursa 10'!D124</f>
        <v>110000</v>
      </c>
      <c r="E379" s="5">
        <f>'sursa 10'!E124</f>
        <v>0</v>
      </c>
      <c r="F379" s="5">
        <f>'sursa 10'!F124</f>
        <v>110000</v>
      </c>
      <c r="G379" s="5">
        <f>'sursa 10'!G124</f>
        <v>111000</v>
      </c>
      <c r="H379" s="5">
        <f>'sursa 10'!H124</f>
        <v>111000</v>
      </c>
      <c r="I379" s="5">
        <f>'sursa 10'!I124</f>
        <v>111000</v>
      </c>
    </row>
    <row r="380" spans="1:9" ht="12.75">
      <c r="A380" s="7" t="s">
        <v>308</v>
      </c>
      <c r="B380" s="4" t="s">
        <v>309</v>
      </c>
      <c r="C380" s="5">
        <f aca="true" t="shared" si="267" ref="C380:I381">C381</f>
        <v>0</v>
      </c>
      <c r="D380" s="5">
        <f t="shared" si="267"/>
        <v>1400000</v>
      </c>
      <c r="E380" s="5">
        <f t="shared" si="267"/>
        <v>0</v>
      </c>
      <c r="F380" s="5">
        <f t="shared" si="267"/>
        <v>1400000</v>
      </c>
      <c r="G380" s="5">
        <f t="shared" si="267"/>
        <v>1700000</v>
      </c>
      <c r="H380" s="5">
        <f t="shared" si="267"/>
        <v>1700000</v>
      </c>
      <c r="I380" s="5">
        <f t="shared" si="267"/>
        <v>1700000</v>
      </c>
    </row>
    <row r="381" spans="1:9" ht="12.75">
      <c r="A381" s="7" t="s">
        <v>222</v>
      </c>
      <c r="B381" s="4" t="s">
        <v>223</v>
      </c>
      <c r="C381" s="5">
        <f t="shared" si="267"/>
        <v>0</v>
      </c>
      <c r="D381" s="5">
        <f t="shared" si="267"/>
        <v>1400000</v>
      </c>
      <c r="E381" s="5">
        <f t="shared" si="267"/>
        <v>0</v>
      </c>
      <c r="F381" s="5">
        <f t="shared" si="267"/>
        <v>1400000</v>
      </c>
      <c r="G381" s="5">
        <f t="shared" si="267"/>
        <v>1700000</v>
      </c>
      <c r="H381" s="5">
        <f t="shared" si="267"/>
        <v>1700000</v>
      </c>
      <c r="I381" s="5">
        <f t="shared" si="267"/>
        <v>1700000</v>
      </c>
    </row>
    <row r="382" spans="1:9" ht="12.75">
      <c r="A382" s="7" t="s">
        <v>224</v>
      </c>
      <c r="B382" s="4" t="s">
        <v>225</v>
      </c>
      <c r="C382" s="5">
        <f aca="true" t="shared" si="268" ref="C382:I382">C383+C385</f>
        <v>0</v>
      </c>
      <c r="D382" s="5">
        <f t="shared" si="268"/>
        <v>1400000</v>
      </c>
      <c r="E382" s="5">
        <f t="shared" si="268"/>
        <v>0</v>
      </c>
      <c r="F382" s="5">
        <f t="shared" si="268"/>
        <v>1400000</v>
      </c>
      <c r="G382" s="5">
        <f t="shared" si="268"/>
        <v>1700000</v>
      </c>
      <c r="H382" s="5">
        <f t="shared" si="268"/>
        <v>1700000</v>
      </c>
      <c r="I382" s="5">
        <f t="shared" si="268"/>
        <v>1700000</v>
      </c>
    </row>
    <row r="383" spans="1:9" ht="12.75">
      <c r="A383" s="7" t="s">
        <v>226</v>
      </c>
      <c r="B383" s="4" t="s">
        <v>227</v>
      </c>
      <c r="C383" s="5">
        <f aca="true" t="shared" si="269" ref="C383:I383">C384</f>
        <v>0</v>
      </c>
      <c r="D383" s="5">
        <f t="shared" si="269"/>
        <v>1150000</v>
      </c>
      <c r="E383" s="5">
        <f t="shared" si="269"/>
        <v>0</v>
      </c>
      <c r="F383" s="5">
        <f t="shared" si="269"/>
        <v>1150000</v>
      </c>
      <c r="G383" s="5">
        <f t="shared" si="269"/>
        <v>0</v>
      </c>
      <c r="H383" s="5">
        <f t="shared" si="269"/>
        <v>0</v>
      </c>
      <c r="I383" s="5">
        <f t="shared" si="269"/>
        <v>0</v>
      </c>
    </row>
    <row r="384" spans="1:9" ht="12.75">
      <c r="A384" s="7" t="s">
        <v>228</v>
      </c>
      <c r="B384" s="4" t="s">
        <v>229</v>
      </c>
      <c r="C384" s="5">
        <f>'sursa 02'!C332</f>
        <v>0</v>
      </c>
      <c r="D384" s="5">
        <f>'sursa 02'!D332</f>
        <v>1150000</v>
      </c>
      <c r="E384" s="5">
        <f>'sursa 02'!E332</f>
        <v>0</v>
      </c>
      <c r="F384" s="5">
        <f>'sursa 02'!F332</f>
        <v>1150000</v>
      </c>
      <c r="G384" s="5">
        <f>'sursa 02'!G332</f>
        <v>0</v>
      </c>
      <c r="H384" s="5">
        <f>'sursa 02'!H332</f>
        <v>0</v>
      </c>
      <c r="I384" s="5">
        <f>'sursa 02'!I332</f>
        <v>0</v>
      </c>
    </row>
    <row r="385" spans="1:9" ht="26.25">
      <c r="A385" s="7" t="s">
        <v>230</v>
      </c>
      <c r="B385" s="4" t="s">
        <v>177</v>
      </c>
      <c r="C385" s="5">
        <f aca="true" t="shared" si="270" ref="C385:I385">C386</f>
        <v>0</v>
      </c>
      <c r="D385" s="5">
        <f t="shared" si="270"/>
        <v>250000</v>
      </c>
      <c r="E385" s="5">
        <f t="shared" si="270"/>
        <v>0</v>
      </c>
      <c r="F385" s="5">
        <f t="shared" si="270"/>
        <v>250000</v>
      </c>
      <c r="G385" s="5">
        <f t="shared" si="270"/>
        <v>1700000</v>
      </c>
      <c r="H385" s="5">
        <f t="shared" si="270"/>
        <v>1700000</v>
      </c>
      <c r="I385" s="5">
        <f t="shared" si="270"/>
        <v>1700000</v>
      </c>
    </row>
    <row r="386" spans="1:9" ht="26.25">
      <c r="A386" s="7" t="s">
        <v>231</v>
      </c>
      <c r="B386" s="4" t="s">
        <v>232</v>
      </c>
      <c r="C386" s="5">
        <f>'sursa 02'!C334</f>
        <v>0</v>
      </c>
      <c r="D386" s="5">
        <f>'sursa 02'!D334</f>
        <v>250000</v>
      </c>
      <c r="E386" s="5">
        <f>'sursa 02'!E334</f>
        <v>0</v>
      </c>
      <c r="F386" s="5">
        <f>'sursa 02'!F334</f>
        <v>250000</v>
      </c>
      <c r="G386" s="5">
        <f>'sursa 02'!G334</f>
        <v>1700000</v>
      </c>
      <c r="H386" s="5">
        <f>'sursa 02'!H334</f>
        <v>1700000</v>
      </c>
      <c r="I386" s="5">
        <f>'sursa 02'!I334</f>
        <v>1700000</v>
      </c>
    </row>
    <row r="387" spans="1:9" ht="26.25">
      <c r="A387" s="7" t="s">
        <v>310</v>
      </c>
      <c r="B387" s="4" t="s">
        <v>311</v>
      </c>
      <c r="C387" s="5">
        <f aca="true" t="shared" si="271" ref="C387:I389">C388</f>
        <v>0</v>
      </c>
      <c r="D387" s="5">
        <f t="shared" si="271"/>
        <v>499000</v>
      </c>
      <c r="E387" s="5">
        <f t="shared" si="271"/>
        <v>0</v>
      </c>
      <c r="F387" s="5">
        <f t="shared" si="271"/>
        <v>499000</v>
      </c>
      <c r="G387" s="5">
        <f t="shared" si="271"/>
        <v>300000</v>
      </c>
      <c r="H387" s="5">
        <f t="shared" si="271"/>
        <v>300000</v>
      </c>
      <c r="I387" s="5">
        <f t="shared" si="271"/>
        <v>300000</v>
      </c>
    </row>
    <row r="388" spans="1:9" ht="12.75">
      <c r="A388" s="7" t="s">
        <v>312</v>
      </c>
      <c r="B388" s="4" t="s">
        <v>313</v>
      </c>
      <c r="C388" s="5">
        <f t="shared" si="271"/>
        <v>0</v>
      </c>
      <c r="D388" s="5">
        <f t="shared" si="271"/>
        <v>499000</v>
      </c>
      <c r="E388" s="5">
        <f t="shared" si="271"/>
        <v>0</v>
      </c>
      <c r="F388" s="5">
        <f t="shared" si="271"/>
        <v>499000</v>
      </c>
      <c r="G388" s="5">
        <f t="shared" si="271"/>
        <v>300000</v>
      </c>
      <c r="H388" s="5">
        <f t="shared" si="271"/>
        <v>300000</v>
      </c>
      <c r="I388" s="5">
        <f t="shared" si="271"/>
        <v>300000</v>
      </c>
    </row>
    <row r="389" spans="1:9" ht="12.75">
      <c r="A389" s="7" t="s">
        <v>222</v>
      </c>
      <c r="B389" s="4" t="s">
        <v>223</v>
      </c>
      <c r="C389" s="5">
        <f t="shared" si="271"/>
        <v>0</v>
      </c>
      <c r="D389" s="5">
        <f t="shared" si="271"/>
        <v>499000</v>
      </c>
      <c r="E389" s="5">
        <f t="shared" si="271"/>
        <v>0</v>
      </c>
      <c r="F389" s="5">
        <f t="shared" si="271"/>
        <v>499000</v>
      </c>
      <c r="G389" s="5">
        <f t="shared" si="271"/>
        <v>300000</v>
      </c>
      <c r="H389" s="5">
        <f t="shared" si="271"/>
        <v>300000</v>
      </c>
      <c r="I389" s="5">
        <f t="shared" si="271"/>
        <v>300000</v>
      </c>
    </row>
    <row r="390" spans="1:9" ht="26.25">
      <c r="A390" s="7" t="s">
        <v>81</v>
      </c>
      <c r="B390" s="4" t="s">
        <v>82</v>
      </c>
      <c r="C390" s="5">
        <f>'sursa 02'!C338</f>
        <v>0</v>
      </c>
      <c r="D390" s="5">
        <f>'sursa 02'!D338</f>
        <v>499000</v>
      </c>
      <c r="E390" s="5">
        <f>'sursa 02'!E338</f>
        <v>0</v>
      </c>
      <c r="F390" s="5">
        <f>'sursa 02'!F338</f>
        <v>499000</v>
      </c>
      <c r="G390" s="5">
        <f>'sursa 02'!G338</f>
        <v>300000</v>
      </c>
      <c r="H390" s="5">
        <f>'sursa 02'!H338</f>
        <v>300000</v>
      </c>
      <c r="I390" s="5">
        <f>'sursa 02'!I338</f>
        <v>300000</v>
      </c>
    </row>
    <row r="391" spans="1:9" ht="26.25">
      <c r="A391" s="7" t="s">
        <v>314</v>
      </c>
      <c r="B391" s="4" t="s">
        <v>315</v>
      </c>
      <c r="C391" s="5">
        <f aca="true" t="shared" si="272" ref="C391:I391">C392+C399+C410+C426</f>
        <v>0</v>
      </c>
      <c r="D391" s="5">
        <f t="shared" si="272"/>
        <v>491264000</v>
      </c>
      <c r="E391" s="5">
        <f t="shared" si="272"/>
        <v>1360000</v>
      </c>
      <c r="F391" s="5">
        <f t="shared" si="272"/>
        <v>492624000</v>
      </c>
      <c r="G391" s="5">
        <f t="shared" si="272"/>
        <v>594449000</v>
      </c>
      <c r="H391" s="5">
        <f t="shared" si="272"/>
        <v>605836000</v>
      </c>
      <c r="I391" s="5">
        <f t="shared" si="272"/>
        <v>615450000</v>
      </c>
    </row>
    <row r="392" spans="1:9" ht="26.25">
      <c r="A392" s="7" t="s">
        <v>316</v>
      </c>
      <c r="B392" s="4" t="s">
        <v>317</v>
      </c>
      <c r="C392" s="5">
        <f aca="true" t="shared" si="273" ref="C392:I392">C393</f>
        <v>0</v>
      </c>
      <c r="D392" s="5">
        <f t="shared" si="273"/>
        <v>12172000</v>
      </c>
      <c r="E392" s="5">
        <f t="shared" si="273"/>
        <v>0</v>
      </c>
      <c r="F392" s="5">
        <f t="shared" si="273"/>
        <v>12172000</v>
      </c>
      <c r="G392" s="5">
        <f t="shared" si="273"/>
        <v>12355000</v>
      </c>
      <c r="H392" s="5">
        <f t="shared" si="273"/>
        <v>12355000</v>
      </c>
      <c r="I392" s="5">
        <f t="shared" si="273"/>
        <v>12355000</v>
      </c>
    </row>
    <row r="393" spans="1:9" ht="12.75">
      <c r="A393" s="7" t="s">
        <v>222</v>
      </c>
      <c r="B393" s="4" t="s">
        <v>223</v>
      </c>
      <c r="C393" s="5">
        <f aca="true" t="shared" si="274" ref="C393:I393">C394+C395</f>
        <v>0</v>
      </c>
      <c r="D393" s="5">
        <f t="shared" si="274"/>
        <v>12172000</v>
      </c>
      <c r="E393" s="5">
        <f t="shared" si="274"/>
        <v>0</v>
      </c>
      <c r="F393" s="5">
        <f t="shared" si="274"/>
        <v>12172000</v>
      </c>
      <c r="G393" s="5">
        <f t="shared" si="274"/>
        <v>12355000</v>
      </c>
      <c r="H393" s="5">
        <f t="shared" si="274"/>
        <v>12355000</v>
      </c>
      <c r="I393" s="5">
        <f t="shared" si="274"/>
        <v>12355000</v>
      </c>
    </row>
    <row r="394" spans="1:9" ht="26.25">
      <c r="A394" s="7" t="s">
        <v>81</v>
      </c>
      <c r="B394" s="4" t="s">
        <v>82</v>
      </c>
      <c r="C394" s="5">
        <f>'sursa 02'!C342+'sursa 10'!C127</f>
        <v>0</v>
      </c>
      <c r="D394" s="5">
        <f>'sursa 02'!D342+'sursa 10'!D127</f>
        <v>1366000</v>
      </c>
      <c r="E394" s="5">
        <f>'sursa 02'!E342+'sursa 10'!E127</f>
        <v>0</v>
      </c>
      <c r="F394" s="5">
        <f>'sursa 02'!F342+'sursa 10'!F127</f>
        <v>1366000</v>
      </c>
      <c r="G394" s="5">
        <f>'sursa 02'!G342+'sursa 10'!G127</f>
        <v>1418000</v>
      </c>
      <c r="H394" s="5">
        <f>'sursa 02'!H342+'sursa 10'!H127</f>
        <v>1418000</v>
      </c>
      <c r="I394" s="5">
        <f>'sursa 02'!I342+'sursa 10'!I127</f>
        <v>1418000</v>
      </c>
    </row>
    <row r="395" spans="1:9" ht="12.75">
      <c r="A395" s="7" t="s">
        <v>249</v>
      </c>
      <c r="B395" s="4" t="s">
        <v>250</v>
      </c>
      <c r="C395" s="5">
        <f aca="true" t="shared" si="275" ref="C395:I395">C396</f>
        <v>0</v>
      </c>
      <c r="D395" s="5">
        <f t="shared" si="275"/>
        <v>10806000</v>
      </c>
      <c r="E395" s="5">
        <f t="shared" si="275"/>
        <v>0</v>
      </c>
      <c r="F395" s="5">
        <f t="shared" si="275"/>
        <v>10806000</v>
      </c>
      <c r="G395" s="5">
        <f t="shared" si="275"/>
        <v>10937000</v>
      </c>
      <c r="H395" s="5">
        <f t="shared" si="275"/>
        <v>10937000</v>
      </c>
      <c r="I395" s="5">
        <f t="shared" si="275"/>
        <v>10937000</v>
      </c>
    </row>
    <row r="396" spans="1:9" ht="12.75">
      <c r="A396" s="7" t="s">
        <v>251</v>
      </c>
      <c r="B396" s="4" t="s">
        <v>252</v>
      </c>
      <c r="C396" s="5">
        <f aca="true" t="shared" si="276" ref="C396:I396">C397+C398</f>
        <v>0</v>
      </c>
      <c r="D396" s="5">
        <f t="shared" si="276"/>
        <v>10806000</v>
      </c>
      <c r="E396" s="5">
        <f t="shared" si="276"/>
        <v>0</v>
      </c>
      <c r="F396" s="5">
        <f t="shared" si="276"/>
        <v>10806000</v>
      </c>
      <c r="G396" s="5">
        <f t="shared" si="276"/>
        <v>10937000</v>
      </c>
      <c r="H396" s="5">
        <f t="shared" si="276"/>
        <v>10937000</v>
      </c>
      <c r="I396" s="5">
        <f t="shared" si="276"/>
        <v>10937000</v>
      </c>
    </row>
    <row r="397" spans="1:9" ht="12.75">
      <c r="A397" s="7" t="s">
        <v>253</v>
      </c>
      <c r="B397" s="4" t="s">
        <v>254</v>
      </c>
      <c r="C397" s="5">
        <f>'sursa 02'!C345</f>
        <v>0</v>
      </c>
      <c r="D397" s="5">
        <f>'sursa 02'!D345</f>
        <v>854000</v>
      </c>
      <c r="E397" s="5">
        <f>'sursa 02'!E345</f>
        <v>0</v>
      </c>
      <c r="F397" s="5">
        <f>'sursa 02'!F345</f>
        <v>854000</v>
      </c>
      <c r="G397" s="5">
        <f>'sursa 02'!G345</f>
        <v>958000</v>
      </c>
      <c r="H397" s="5">
        <f>'sursa 02'!H345</f>
        <v>958000</v>
      </c>
      <c r="I397" s="5">
        <f>'sursa 02'!I345</f>
        <v>958000</v>
      </c>
    </row>
    <row r="398" spans="1:9" ht="12.75">
      <c r="A398" s="7" t="s">
        <v>255</v>
      </c>
      <c r="B398" s="4" t="s">
        <v>256</v>
      </c>
      <c r="C398" s="5">
        <f>'sursa 02'!C346</f>
        <v>0</v>
      </c>
      <c r="D398" s="5">
        <f>'sursa 02'!D346</f>
        <v>9952000</v>
      </c>
      <c r="E398" s="5">
        <f>'sursa 02'!E346</f>
        <v>0</v>
      </c>
      <c r="F398" s="5">
        <f>'sursa 02'!F346</f>
        <v>9952000</v>
      </c>
      <c r="G398" s="5">
        <f>'sursa 02'!G346</f>
        <v>9979000</v>
      </c>
      <c r="H398" s="5">
        <f>'sursa 02'!H346</f>
        <v>9979000</v>
      </c>
      <c r="I398" s="5">
        <f>'sursa 02'!I346</f>
        <v>9979000</v>
      </c>
    </row>
    <row r="399" spans="1:9" ht="12.75">
      <c r="A399" s="7" t="s">
        <v>318</v>
      </c>
      <c r="B399" s="4" t="s">
        <v>319</v>
      </c>
      <c r="C399" s="5">
        <f aca="true" t="shared" si="277" ref="C399:I399">C400</f>
        <v>0</v>
      </c>
      <c r="D399" s="5">
        <f t="shared" si="277"/>
        <v>336120000</v>
      </c>
      <c r="E399" s="5">
        <f t="shared" si="277"/>
        <v>0</v>
      </c>
      <c r="F399" s="5">
        <f t="shared" si="277"/>
        <v>336120000</v>
      </c>
      <c r="G399" s="5">
        <f t="shared" si="277"/>
        <v>406614000</v>
      </c>
      <c r="H399" s="5">
        <f t="shared" si="277"/>
        <v>418001000</v>
      </c>
      <c r="I399" s="5">
        <f t="shared" si="277"/>
        <v>427615000</v>
      </c>
    </row>
    <row r="400" spans="1:9" ht="12.75">
      <c r="A400" s="7" t="s">
        <v>222</v>
      </c>
      <c r="B400" s="4" t="s">
        <v>223</v>
      </c>
      <c r="C400" s="5">
        <f aca="true" t="shared" si="278" ref="C400:I400">C403+C401+C402+C407</f>
        <v>0</v>
      </c>
      <c r="D400" s="5">
        <f t="shared" si="278"/>
        <v>336120000</v>
      </c>
      <c r="E400" s="5">
        <f t="shared" si="278"/>
        <v>0</v>
      </c>
      <c r="F400" s="5">
        <f t="shared" si="278"/>
        <v>336120000</v>
      </c>
      <c r="G400" s="5">
        <f t="shared" si="278"/>
        <v>406614000</v>
      </c>
      <c r="H400" s="5">
        <f t="shared" si="278"/>
        <v>418001000</v>
      </c>
      <c r="I400" s="5">
        <f t="shared" si="278"/>
        <v>427615000</v>
      </c>
    </row>
    <row r="401" spans="1:9" ht="14.25">
      <c r="A401" s="7" t="s">
        <v>79</v>
      </c>
      <c r="B401" s="4" t="s">
        <v>80</v>
      </c>
      <c r="C401" s="5">
        <f>'sursa 10'!C129</f>
        <v>0</v>
      </c>
      <c r="D401" s="5">
        <f>'sursa 10'!D129</f>
        <v>228485000</v>
      </c>
      <c r="E401" s="5">
        <f>'sursa 10'!E129</f>
        <v>0</v>
      </c>
      <c r="F401" s="5">
        <f>'sursa 10'!F129</f>
        <v>228485000</v>
      </c>
      <c r="G401" s="5">
        <f>'sursa 10'!G129</f>
        <v>288509000</v>
      </c>
      <c r="H401" s="5">
        <f>'sursa 10'!H129</f>
        <v>296588000</v>
      </c>
      <c r="I401" s="5">
        <f>'sursa 10'!I129</f>
        <v>303409000</v>
      </c>
    </row>
    <row r="402" spans="1:9" ht="27">
      <c r="A402" s="7" t="s">
        <v>81</v>
      </c>
      <c r="B402" s="4" t="s">
        <v>82</v>
      </c>
      <c r="C402" s="5">
        <f>'sursa 10'!C130</f>
        <v>0</v>
      </c>
      <c r="D402" s="5">
        <f>'sursa 10'!D130</f>
        <v>104741000</v>
      </c>
      <c r="E402" s="5">
        <f>'sursa 10'!E130</f>
        <v>0</v>
      </c>
      <c r="F402" s="5">
        <f>'sursa 10'!F130</f>
        <v>104741000</v>
      </c>
      <c r="G402" s="5">
        <f>'sursa 10'!G130</f>
        <v>115144000</v>
      </c>
      <c r="H402" s="5">
        <f>'sursa 10'!H130</f>
        <v>118368000</v>
      </c>
      <c r="I402" s="5">
        <f>'sursa 10'!I130</f>
        <v>121091000</v>
      </c>
    </row>
    <row r="403" spans="1:9" ht="26.25">
      <c r="A403" s="7" t="s">
        <v>233</v>
      </c>
      <c r="B403" s="4" t="s">
        <v>234</v>
      </c>
      <c r="C403" s="5">
        <f aca="true" t="shared" si="279" ref="C403:I403">C404</f>
        <v>0</v>
      </c>
      <c r="D403" s="5">
        <f t="shared" si="279"/>
        <v>275000</v>
      </c>
      <c r="E403" s="5">
        <f t="shared" si="279"/>
        <v>0</v>
      </c>
      <c r="F403" s="5">
        <f t="shared" si="279"/>
        <v>275000</v>
      </c>
      <c r="G403" s="5">
        <f t="shared" si="279"/>
        <v>0</v>
      </c>
      <c r="H403" s="5">
        <f t="shared" si="279"/>
        <v>0</v>
      </c>
      <c r="I403" s="5">
        <f t="shared" si="279"/>
        <v>0</v>
      </c>
    </row>
    <row r="404" spans="1:9" ht="52.5">
      <c r="A404" s="7" t="s">
        <v>235</v>
      </c>
      <c r="B404" s="4" t="s">
        <v>236</v>
      </c>
      <c r="C404" s="5">
        <f aca="true" t="shared" si="280" ref="C404:I404">C405+C406</f>
        <v>0</v>
      </c>
      <c r="D404" s="5">
        <f t="shared" si="280"/>
        <v>275000</v>
      </c>
      <c r="E404" s="5">
        <f t="shared" si="280"/>
        <v>0</v>
      </c>
      <c r="F404" s="5">
        <f t="shared" si="280"/>
        <v>275000</v>
      </c>
      <c r="G404" s="5">
        <f t="shared" si="280"/>
        <v>0</v>
      </c>
      <c r="H404" s="5">
        <f t="shared" si="280"/>
        <v>0</v>
      </c>
      <c r="I404" s="5">
        <f t="shared" si="280"/>
        <v>0</v>
      </c>
    </row>
    <row r="405" spans="1:9" ht="12.75">
      <c r="A405" s="7" t="s">
        <v>237</v>
      </c>
      <c r="B405" s="4" t="s">
        <v>238</v>
      </c>
      <c r="C405" s="5">
        <f>'sursa 02'!C351</f>
        <v>0</v>
      </c>
      <c r="D405" s="5">
        <f>'sursa 02'!D351</f>
        <v>0</v>
      </c>
      <c r="E405" s="5">
        <f>'sursa 02'!E351</f>
        <v>0</v>
      </c>
      <c r="F405" s="5">
        <f>'sursa 02'!F351</f>
        <v>0</v>
      </c>
      <c r="G405" s="5">
        <f>'sursa 02'!G351</f>
        <v>0</v>
      </c>
      <c r="H405" s="5">
        <f>'sursa 02'!H351</f>
        <v>0</v>
      </c>
      <c r="I405" s="5">
        <f>'sursa 02'!I351</f>
        <v>0</v>
      </c>
    </row>
    <row r="406" spans="1:9" ht="26.25">
      <c r="A406" s="7" t="s">
        <v>241</v>
      </c>
      <c r="B406" s="4" t="s">
        <v>242</v>
      </c>
      <c r="C406" s="4"/>
      <c r="D406" s="5">
        <v>275000</v>
      </c>
      <c r="E406" s="5">
        <v>0</v>
      </c>
      <c r="F406" s="5">
        <f>D406+E406</f>
        <v>275000</v>
      </c>
      <c r="G406" s="5"/>
      <c r="H406" s="5"/>
      <c r="I406" s="5"/>
    </row>
    <row r="407" spans="1:9" ht="39.75">
      <c r="A407" s="7" t="s">
        <v>83</v>
      </c>
      <c r="B407" s="4" t="s">
        <v>84</v>
      </c>
      <c r="C407" s="5">
        <f aca="true" t="shared" si="281" ref="C407:I407">C408+C409</f>
        <v>0</v>
      </c>
      <c r="D407" s="5">
        <f t="shared" si="281"/>
        <v>2619000</v>
      </c>
      <c r="E407" s="5">
        <f t="shared" si="281"/>
        <v>0</v>
      </c>
      <c r="F407" s="5">
        <f t="shared" si="281"/>
        <v>2619000</v>
      </c>
      <c r="G407" s="5">
        <f t="shared" si="281"/>
        <v>2961000</v>
      </c>
      <c r="H407" s="5">
        <f t="shared" si="281"/>
        <v>3045000</v>
      </c>
      <c r="I407" s="5">
        <f t="shared" si="281"/>
        <v>3115000</v>
      </c>
    </row>
    <row r="408" spans="1:9" ht="14.25">
      <c r="A408" s="7" t="s">
        <v>85</v>
      </c>
      <c r="B408" s="4" t="s">
        <v>86</v>
      </c>
      <c r="C408" s="5">
        <f>'sursa 10'!C132</f>
        <v>0</v>
      </c>
      <c r="D408" s="5">
        <f>'sursa 10'!D132</f>
        <v>672000</v>
      </c>
      <c r="E408" s="5">
        <f>'sursa 10'!E132</f>
        <v>0</v>
      </c>
      <c r="F408" s="5">
        <f>'sursa 10'!F132</f>
        <v>672000</v>
      </c>
      <c r="G408" s="5">
        <f>'sursa 10'!G132</f>
        <v>297000</v>
      </c>
      <c r="H408" s="5">
        <f>'sursa 10'!H132</f>
        <v>306000</v>
      </c>
      <c r="I408" s="5">
        <f>'sursa 10'!I132</f>
        <v>313000</v>
      </c>
    </row>
    <row r="409" spans="1:9" ht="14.25">
      <c r="A409" s="7" t="s">
        <v>87</v>
      </c>
      <c r="B409" s="4" t="s">
        <v>88</v>
      </c>
      <c r="C409" s="5">
        <f>'sursa 10'!C133</f>
        <v>0</v>
      </c>
      <c r="D409" s="5">
        <f>'sursa 10'!D133</f>
        <v>1947000</v>
      </c>
      <c r="E409" s="5">
        <f>'sursa 10'!E133</f>
        <v>0</v>
      </c>
      <c r="F409" s="5">
        <f>'sursa 10'!F133</f>
        <v>1947000</v>
      </c>
      <c r="G409" s="5">
        <f>'sursa 10'!G133</f>
        <v>2664000</v>
      </c>
      <c r="H409" s="5">
        <f>'sursa 10'!H133</f>
        <v>2739000</v>
      </c>
      <c r="I409" s="5">
        <f>'sursa 10'!I133</f>
        <v>2802000</v>
      </c>
    </row>
    <row r="410" spans="1:9" ht="26.25">
      <c r="A410" s="7" t="s">
        <v>320</v>
      </c>
      <c r="B410" s="4" t="s">
        <v>321</v>
      </c>
      <c r="C410" s="5">
        <f aca="true" t="shared" si="282" ref="C410:I410">C411</f>
        <v>0</v>
      </c>
      <c r="D410" s="5">
        <f t="shared" si="282"/>
        <v>54541000</v>
      </c>
      <c r="E410" s="5">
        <f t="shared" si="282"/>
        <v>0</v>
      </c>
      <c r="F410" s="5">
        <f t="shared" si="282"/>
        <v>54541000</v>
      </c>
      <c r="G410" s="5">
        <f t="shared" si="282"/>
        <v>61331000</v>
      </c>
      <c r="H410" s="5">
        <f t="shared" si="282"/>
        <v>61331000</v>
      </c>
      <c r="I410" s="5">
        <f t="shared" si="282"/>
        <v>61331000</v>
      </c>
    </row>
    <row r="411" spans="1:9" ht="12.75">
      <c r="A411" s="7" t="s">
        <v>222</v>
      </c>
      <c r="B411" s="4" t="s">
        <v>223</v>
      </c>
      <c r="C411" s="5">
        <f aca="true" t="shared" si="283" ref="C411:I411">C412+C413+C414+C417+C422</f>
        <v>0</v>
      </c>
      <c r="D411" s="5">
        <f t="shared" si="283"/>
        <v>54541000</v>
      </c>
      <c r="E411" s="5">
        <f t="shared" si="283"/>
        <v>0</v>
      </c>
      <c r="F411" s="5">
        <f t="shared" si="283"/>
        <v>54541000</v>
      </c>
      <c r="G411" s="5">
        <f t="shared" si="283"/>
        <v>61331000</v>
      </c>
      <c r="H411" s="5">
        <f t="shared" si="283"/>
        <v>61331000</v>
      </c>
      <c r="I411" s="5">
        <f t="shared" si="283"/>
        <v>61331000</v>
      </c>
    </row>
    <row r="412" spans="1:9" ht="12.75">
      <c r="A412" s="7" t="s">
        <v>79</v>
      </c>
      <c r="B412" s="4" t="s">
        <v>80</v>
      </c>
      <c r="C412" s="5">
        <f>'sursa 02'!C355+'sursa 10'!C135</f>
        <v>0</v>
      </c>
      <c r="D412" s="5">
        <f>'sursa 02'!D355+'sursa 10'!D135</f>
        <v>28965000</v>
      </c>
      <c r="E412" s="5">
        <f>'sursa 02'!E355+'sursa 10'!E135</f>
        <v>0</v>
      </c>
      <c r="F412" s="5">
        <f>'sursa 02'!F355+'sursa 10'!F135</f>
        <v>28965000</v>
      </c>
      <c r="G412" s="5">
        <f>'sursa 02'!G355+'sursa 10'!G135</f>
        <v>34075000</v>
      </c>
      <c r="H412" s="5">
        <f>'sursa 02'!H355+'sursa 10'!H135</f>
        <v>34075000</v>
      </c>
      <c r="I412" s="5">
        <f>'sursa 02'!I355+'sursa 10'!I135</f>
        <v>34075000</v>
      </c>
    </row>
    <row r="413" spans="1:9" ht="26.25">
      <c r="A413" s="7" t="s">
        <v>81</v>
      </c>
      <c r="B413" s="4" t="s">
        <v>82</v>
      </c>
      <c r="C413" s="5">
        <f>'sursa 02'!C356+'sursa 10'!C136</f>
        <v>0</v>
      </c>
      <c r="D413" s="5">
        <f>'sursa 02'!D356+'sursa 10'!D136</f>
        <v>7254000</v>
      </c>
      <c r="E413" s="5">
        <f>'sursa 02'!E356+'sursa 10'!E136</f>
        <v>0</v>
      </c>
      <c r="F413" s="5">
        <f>'sursa 02'!F356+'sursa 10'!F136</f>
        <v>7254000</v>
      </c>
      <c r="G413" s="5">
        <f>'sursa 02'!G356+'sursa 10'!G136</f>
        <v>7812000</v>
      </c>
      <c r="H413" s="5">
        <f>'sursa 02'!H356+'sursa 10'!H136</f>
        <v>7812000</v>
      </c>
      <c r="I413" s="5">
        <f>'sursa 02'!I356+'sursa 10'!I136</f>
        <v>7812000</v>
      </c>
    </row>
    <row r="414" spans="1:9" ht="26.25">
      <c r="A414" s="7" t="s">
        <v>233</v>
      </c>
      <c r="B414" s="4" t="s">
        <v>234</v>
      </c>
      <c r="C414" s="4"/>
      <c r="D414" s="5">
        <f>D415</f>
        <v>0</v>
      </c>
      <c r="E414" s="5">
        <f>E415</f>
        <v>0</v>
      </c>
      <c r="F414" s="5"/>
      <c r="G414" s="5">
        <f aca="true" t="shared" si="284" ref="G414:I415">G415</f>
        <v>0</v>
      </c>
      <c r="H414" s="5">
        <f t="shared" si="284"/>
        <v>0</v>
      </c>
      <c r="I414" s="5">
        <f t="shared" si="284"/>
        <v>0</v>
      </c>
    </row>
    <row r="415" spans="1:9" ht="52.5">
      <c r="A415" s="7" t="s">
        <v>235</v>
      </c>
      <c r="B415" s="4" t="s">
        <v>236</v>
      </c>
      <c r="C415" s="4"/>
      <c r="D415" s="5">
        <f>D416</f>
        <v>0</v>
      </c>
      <c r="E415" s="5">
        <f>E416</f>
        <v>0</v>
      </c>
      <c r="F415" s="5"/>
      <c r="G415" s="5">
        <f t="shared" si="284"/>
        <v>0</v>
      </c>
      <c r="H415" s="5">
        <f t="shared" si="284"/>
        <v>0</v>
      </c>
      <c r="I415" s="5">
        <f t="shared" si="284"/>
        <v>0</v>
      </c>
    </row>
    <row r="416" spans="1:9" ht="12.75">
      <c r="A416" s="7" t="s">
        <v>237</v>
      </c>
      <c r="B416" s="4" t="s">
        <v>238</v>
      </c>
      <c r="C416" s="4"/>
      <c r="D416" s="5"/>
      <c r="E416" s="5"/>
      <c r="F416" s="5"/>
      <c r="G416" s="5"/>
      <c r="H416" s="5"/>
      <c r="I416" s="5"/>
    </row>
    <row r="417" spans="1:9" ht="39">
      <c r="A417" s="7" t="s">
        <v>83</v>
      </c>
      <c r="B417" s="4" t="s">
        <v>84</v>
      </c>
      <c r="C417" s="5">
        <f aca="true" t="shared" si="285" ref="C417:I417">C418+C419+C420+C421</f>
        <v>0</v>
      </c>
      <c r="D417" s="5">
        <f t="shared" si="285"/>
        <v>18318000</v>
      </c>
      <c r="E417" s="5">
        <f t="shared" si="285"/>
        <v>0</v>
      </c>
      <c r="F417" s="5">
        <f t="shared" si="285"/>
        <v>18318000</v>
      </c>
      <c r="G417" s="5">
        <f t="shared" si="285"/>
        <v>19444000</v>
      </c>
      <c r="H417" s="5">
        <f t="shared" si="285"/>
        <v>19444000</v>
      </c>
      <c r="I417" s="5">
        <f t="shared" si="285"/>
        <v>19444000</v>
      </c>
    </row>
    <row r="418" spans="1:9" ht="12.75">
      <c r="A418" s="7" t="s">
        <v>257</v>
      </c>
      <c r="B418" s="4" t="s">
        <v>258</v>
      </c>
      <c r="C418" s="5">
        <f>'sursa 02'!C361</f>
        <v>0</v>
      </c>
      <c r="D418" s="5">
        <f>'sursa 02'!D361</f>
        <v>0</v>
      </c>
      <c r="E418" s="5">
        <f>'sursa 02'!E361</f>
        <v>0</v>
      </c>
      <c r="F418" s="5">
        <f>'sursa 02'!F361</f>
        <v>0</v>
      </c>
      <c r="G418" s="5">
        <f>'sursa 02'!G361</f>
        <v>600000</v>
      </c>
      <c r="H418" s="5">
        <f>'sursa 02'!H361</f>
        <v>600000</v>
      </c>
      <c r="I418" s="5">
        <f>'sursa 02'!I361</f>
        <v>600000</v>
      </c>
    </row>
    <row r="419" spans="1:9" ht="12.75">
      <c r="A419" s="7" t="s">
        <v>259</v>
      </c>
      <c r="B419" s="4" t="s">
        <v>260</v>
      </c>
      <c r="C419" s="5">
        <f>'sursa 02'!C362</f>
        <v>0</v>
      </c>
      <c r="D419" s="5">
        <f>'sursa 02'!D362</f>
        <v>0</v>
      </c>
      <c r="E419" s="5">
        <f>'sursa 02'!E362</f>
        <v>0</v>
      </c>
      <c r="F419" s="5">
        <f>'sursa 02'!F362</f>
        <v>0</v>
      </c>
      <c r="G419" s="5">
        <f>'sursa 02'!G362</f>
        <v>500000</v>
      </c>
      <c r="H419" s="5">
        <f>'sursa 02'!H362</f>
        <v>500000</v>
      </c>
      <c r="I419" s="5">
        <f>'sursa 02'!I362</f>
        <v>500000</v>
      </c>
    </row>
    <row r="420" spans="1:9" ht="12.75">
      <c r="A420" s="7" t="s">
        <v>261</v>
      </c>
      <c r="B420" s="4" t="s">
        <v>262</v>
      </c>
      <c r="C420" s="5">
        <f>'sursa 02'!C363</f>
        <v>0</v>
      </c>
      <c r="D420" s="5">
        <f>'sursa 02'!D363</f>
        <v>17974000</v>
      </c>
      <c r="E420" s="5">
        <f>'sursa 02'!E363</f>
        <v>0</v>
      </c>
      <c r="F420" s="5">
        <f>'sursa 02'!F363</f>
        <v>17974000</v>
      </c>
      <c r="G420" s="5">
        <f>'sursa 02'!G363</f>
        <v>17974000</v>
      </c>
      <c r="H420" s="5">
        <f>'sursa 02'!H363</f>
        <v>17974000</v>
      </c>
      <c r="I420" s="5">
        <f>'sursa 02'!I363</f>
        <v>17974000</v>
      </c>
    </row>
    <row r="421" spans="1:9" ht="12.75">
      <c r="A421" s="7" t="s">
        <v>87</v>
      </c>
      <c r="B421" s="4" t="s">
        <v>88</v>
      </c>
      <c r="C421" s="5">
        <f>'sursa 02'!C364+'sursa 10'!C138</f>
        <v>0</v>
      </c>
      <c r="D421" s="5">
        <f>'sursa 02'!D364+'sursa 10'!D138</f>
        <v>344000</v>
      </c>
      <c r="E421" s="5">
        <f>'sursa 02'!E364+'sursa 10'!E138</f>
        <v>0</v>
      </c>
      <c r="F421" s="5">
        <f>'sursa 02'!F364+'sursa 10'!F138</f>
        <v>344000</v>
      </c>
      <c r="G421" s="5">
        <f>'sursa 02'!G364+'sursa 10'!G138</f>
        <v>370000</v>
      </c>
      <c r="H421" s="5">
        <f>'sursa 02'!H364+'sursa 10'!H138</f>
        <v>370000</v>
      </c>
      <c r="I421" s="5">
        <f>'sursa 02'!I364+'sursa 10'!I138</f>
        <v>370000</v>
      </c>
    </row>
    <row r="422" spans="1:9" ht="12.75">
      <c r="A422" s="7" t="s">
        <v>263</v>
      </c>
      <c r="B422" s="4" t="s">
        <v>264</v>
      </c>
      <c r="C422" s="5">
        <f aca="true" t="shared" si="286" ref="C422:I424">C423</f>
        <v>0</v>
      </c>
      <c r="D422" s="5">
        <f t="shared" si="286"/>
        <v>4000</v>
      </c>
      <c r="E422" s="5">
        <f t="shared" si="286"/>
        <v>0</v>
      </c>
      <c r="F422" s="5">
        <f t="shared" si="286"/>
        <v>4000</v>
      </c>
      <c r="G422" s="5">
        <f t="shared" si="286"/>
        <v>0</v>
      </c>
      <c r="H422" s="5">
        <f t="shared" si="286"/>
        <v>0</v>
      </c>
      <c r="I422" s="5">
        <f t="shared" si="286"/>
        <v>0</v>
      </c>
    </row>
    <row r="423" spans="1:9" ht="12.75">
      <c r="A423" s="7" t="s">
        <v>265</v>
      </c>
      <c r="B423" s="4" t="s">
        <v>266</v>
      </c>
      <c r="C423" s="5">
        <f t="shared" si="286"/>
        <v>0</v>
      </c>
      <c r="D423" s="5">
        <f t="shared" si="286"/>
        <v>4000</v>
      </c>
      <c r="E423" s="5">
        <f t="shared" si="286"/>
        <v>0</v>
      </c>
      <c r="F423" s="5">
        <f t="shared" si="286"/>
        <v>4000</v>
      </c>
      <c r="G423" s="5">
        <f t="shared" si="286"/>
        <v>0</v>
      </c>
      <c r="H423" s="5">
        <f t="shared" si="286"/>
        <v>0</v>
      </c>
      <c r="I423" s="5">
        <f t="shared" si="286"/>
        <v>0</v>
      </c>
    </row>
    <row r="424" spans="1:9" ht="12.75">
      <c r="A424" s="7" t="s">
        <v>271</v>
      </c>
      <c r="B424" s="4" t="s">
        <v>272</v>
      </c>
      <c r="C424" s="5">
        <f t="shared" si="286"/>
        <v>0</v>
      </c>
      <c r="D424" s="5">
        <f t="shared" si="286"/>
        <v>4000</v>
      </c>
      <c r="E424" s="5">
        <f t="shared" si="286"/>
        <v>0</v>
      </c>
      <c r="F424" s="5">
        <f t="shared" si="286"/>
        <v>4000</v>
      </c>
      <c r="G424" s="5">
        <f t="shared" si="286"/>
        <v>0</v>
      </c>
      <c r="H424" s="5">
        <f t="shared" si="286"/>
        <v>0</v>
      </c>
      <c r="I424" s="5">
        <f t="shared" si="286"/>
        <v>0</v>
      </c>
    </row>
    <row r="425" spans="1:9" ht="12.75">
      <c r="A425" s="7" t="s">
        <v>273</v>
      </c>
      <c r="B425" s="4" t="s">
        <v>274</v>
      </c>
      <c r="C425" s="5">
        <f>'sursa 02'!C368</f>
        <v>0</v>
      </c>
      <c r="D425" s="5">
        <f>'sursa 02'!D368</f>
        <v>4000</v>
      </c>
      <c r="E425" s="5">
        <f>'sursa 02'!E368</f>
        <v>0</v>
      </c>
      <c r="F425" s="5">
        <f>'sursa 02'!F368</f>
        <v>4000</v>
      </c>
      <c r="G425" s="5">
        <f>'sursa 02'!G368</f>
        <v>0</v>
      </c>
      <c r="H425" s="5">
        <f>'sursa 02'!H368</f>
        <v>0</v>
      </c>
      <c r="I425" s="5">
        <f>'sursa 02'!I368</f>
        <v>0</v>
      </c>
    </row>
    <row r="426" spans="1:9" ht="39">
      <c r="A426" s="7" t="s">
        <v>346</v>
      </c>
      <c r="B426" s="4" t="s">
        <v>323</v>
      </c>
      <c r="C426" s="5">
        <f aca="true" t="shared" si="287" ref="C426:I426">C427</f>
        <v>0</v>
      </c>
      <c r="D426" s="5">
        <f t="shared" si="287"/>
        <v>88431000</v>
      </c>
      <c r="E426" s="5">
        <f t="shared" si="287"/>
        <v>1360000</v>
      </c>
      <c r="F426" s="5">
        <f t="shared" si="287"/>
        <v>89791000</v>
      </c>
      <c r="G426" s="5">
        <f t="shared" si="287"/>
        <v>114149000</v>
      </c>
      <c r="H426" s="5">
        <f t="shared" si="287"/>
        <v>114149000</v>
      </c>
      <c r="I426" s="5">
        <f t="shared" si="287"/>
        <v>114149000</v>
      </c>
    </row>
    <row r="427" spans="1:9" ht="12.75">
      <c r="A427" s="7" t="s">
        <v>222</v>
      </c>
      <c r="B427" s="4" t="s">
        <v>223</v>
      </c>
      <c r="C427" s="5">
        <f>C428+C429+C433+C437</f>
        <v>0</v>
      </c>
      <c r="D427" s="5">
        <f>D428+D429+D433+D437+D430</f>
        <v>88431000</v>
      </c>
      <c r="E427" s="5">
        <f>E428+E429+E433+E437+E430</f>
        <v>1360000</v>
      </c>
      <c r="F427" s="5">
        <f>F428+F429+F433+F437+F430</f>
        <v>89791000</v>
      </c>
      <c r="G427" s="5">
        <f>G428+G429+G433+G437</f>
        <v>114149000</v>
      </c>
      <c r="H427" s="5">
        <f>H428+H429+H433+H437</f>
        <v>114149000</v>
      </c>
      <c r="I427" s="5">
        <f>I428+I429+I433+I437</f>
        <v>114149000</v>
      </c>
    </row>
    <row r="428" spans="1:9" ht="12.75">
      <c r="A428" s="7" t="s">
        <v>79</v>
      </c>
      <c r="B428" s="4" t="s">
        <v>80</v>
      </c>
      <c r="C428" s="5">
        <f>'sursa 02'!C371</f>
        <v>0</v>
      </c>
      <c r="D428" s="5">
        <f>'sursa 02'!D371</f>
        <v>73300000</v>
      </c>
      <c r="E428" s="5">
        <f>'sursa 02'!E371</f>
        <v>0</v>
      </c>
      <c r="F428" s="5">
        <f>'sursa 02'!F371</f>
        <v>73300000</v>
      </c>
      <c r="G428" s="5">
        <f>'sursa 02'!G371</f>
        <v>95000000</v>
      </c>
      <c r="H428" s="5">
        <f>'sursa 02'!H371</f>
        <v>95000000</v>
      </c>
      <c r="I428" s="5">
        <f>'sursa 02'!I371</f>
        <v>95000000</v>
      </c>
    </row>
    <row r="429" spans="1:9" ht="26.25">
      <c r="A429" s="7" t="s">
        <v>81</v>
      </c>
      <c r="B429" s="4" t="s">
        <v>82</v>
      </c>
      <c r="C429" s="5">
        <f>'sursa 02'!C372</f>
        <v>0</v>
      </c>
      <c r="D429" s="5">
        <f>'sursa 02'!D372</f>
        <v>8760000</v>
      </c>
      <c r="E429" s="5">
        <f>'sursa 02'!E372</f>
        <v>63000</v>
      </c>
      <c r="F429" s="5">
        <f>'sursa 02'!F372</f>
        <v>8823000</v>
      </c>
      <c r="G429" s="5">
        <f>'sursa 02'!G372</f>
        <v>11000000</v>
      </c>
      <c r="H429" s="5">
        <f>'sursa 02'!H372</f>
        <v>11000000</v>
      </c>
      <c r="I429" s="5">
        <f>'sursa 02'!I372</f>
        <v>11000000</v>
      </c>
    </row>
    <row r="430" spans="1:9" ht="12.75">
      <c r="A430" s="7" t="s">
        <v>243</v>
      </c>
      <c r="B430" s="4" t="s">
        <v>244</v>
      </c>
      <c r="C430" s="5">
        <f>C431</f>
        <v>0</v>
      </c>
      <c r="D430" s="5">
        <f>D431</f>
        <v>0</v>
      </c>
      <c r="E430" s="5">
        <f>F430-D430</f>
        <v>1047000</v>
      </c>
      <c r="F430" s="5">
        <f>F431</f>
        <v>1047000</v>
      </c>
      <c r="G430" s="5">
        <f aca="true" t="shared" si="288" ref="G430:I431">G431</f>
        <v>0</v>
      </c>
      <c r="H430" s="5">
        <f t="shared" si="288"/>
        <v>0</v>
      </c>
      <c r="I430" s="5">
        <f t="shared" si="288"/>
        <v>0</v>
      </c>
    </row>
    <row r="431" spans="1:9" ht="12.75">
      <c r="A431" s="7" t="s">
        <v>245</v>
      </c>
      <c r="B431" s="4" t="s">
        <v>246</v>
      </c>
      <c r="C431" s="5">
        <f>C432</f>
        <v>0</v>
      </c>
      <c r="D431" s="5">
        <f>D432</f>
        <v>0</v>
      </c>
      <c r="E431" s="5">
        <f>F431-D431</f>
        <v>1047000</v>
      </c>
      <c r="F431" s="5">
        <f>F432</f>
        <v>1047000</v>
      </c>
      <c r="G431" s="5">
        <f t="shared" si="288"/>
        <v>0</v>
      </c>
      <c r="H431" s="5">
        <f t="shared" si="288"/>
        <v>0</v>
      </c>
      <c r="I431" s="5">
        <f t="shared" si="288"/>
        <v>0</v>
      </c>
    </row>
    <row r="432" spans="1:9" ht="12.75">
      <c r="A432" s="7" t="s">
        <v>247</v>
      </c>
      <c r="B432" s="4" t="s">
        <v>248</v>
      </c>
      <c r="C432" s="5">
        <f>C596</f>
        <v>0</v>
      </c>
      <c r="D432" s="5">
        <f>'sursa 02'!D375</f>
        <v>0</v>
      </c>
      <c r="E432" s="5">
        <f>'sursa 02'!E375</f>
        <v>1047000</v>
      </c>
      <c r="F432" s="5">
        <f>'sursa 02'!F375</f>
        <v>1047000</v>
      </c>
      <c r="G432" s="5">
        <f>G596</f>
        <v>0</v>
      </c>
      <c r="H432" s="5">
        <f>H596</f>
        <v>0</v>
      </c>
      <c r="I432" s="5">
        <f>I596</f>
        <v>0</v>
      </c>
    </row>
    <row r="433" spans="1:9" ht="12.75">
      <c r="A433" s="7" t="s">
        <v>249</v>
      </c>
      <c r="B433" s="4" t="s">
        <v>250</v>
      </c>
      <c r="C433" s="5">
        <f aca="true" t="shared" si="289" ref="C433:I433">C434</f>
        <v>0</v>
      </c>
      <c r="D433" s="5">
        <f t="shared" si="289"/>
        <v>4777000</v>
      </c>
      <c r="E433" s="5">
        <f t="shared" si="289"/>
        <v>250000</v>
      </c>
      <c r="F433" s="5">
        <f t="shared" si="289"/>
        <v>5027000</v>
      </c>
      <c r="G433" s="5">
        <f t="shared" si="289"/>
        <v>6449000</v>
      </c>
      <c r="H433" s="5">
        <f t="shared" si="289"/>
        <v>6449000</v>
      </c>
      <c r="I433" s="5">
        <f t="shared" si="289"/>
        <v>6449000</v>
      </c>
    </row>
    <row r="434" spans="1:9" ht="12.75">
      <c r="A434" s="7" t="s">
        <v>251</v>
      </c>
      <c r="B434" s="4" t="s">
        <v>252</v>
      </c>
      <c r="C434" s="5">
        <f aca="true" t="shared" si="290" ref="C434:I434">C435+C436</f>
        <v>0</v>
      </c>
      <c r="D434" s="5">
        <f t="shared" si="290"/>
        <v>4777000</v>
      </c>
      <c r="E434" s="5">
        <f t="shared" si="290"/>
        <v>250000</v>
      </c>
      <c r="F434" s="5">
        <f t="shared" si="290"/>
        <v>5027000</v>
      </c>
      <c r="G434" s="5">
        <f t="shared" si="290"/>
        <v>6449000</v>
      </c>
      <c r="H434" s="5">
        <f t="shared" si="290"/>
        <v>6449000</v>
      </c>
      <c r="I434" s="5">
        <f t="shared" si="290"/>
        <v>6449000</v>
      </c>
    </row>
    <row r="435" spans="1:9" ht="12.75">
      <c r="A435" s="7" t="s">
        <v>253</v>
      </c>
      <c r="B435" s="4" t="s">
        <v>254</v>
      </c>
      <c r="C435" s="5">
        <f>'sursa 02'!C378</f>
        <v>0</v>
      </c>
      <c r="D435" s="5">
        <f>'sursa 02'!D378</f>
        <v>3733000</v>
      </c>
      <c r="E435" s="5">
        <f>'sursa 02'!E378</f>
        <v>196000</v>
      </c>
      <c r="F435" s="5">
        <f>'sursa 02'!F378</f>
        <v>3929000</v>
      </c>
      <c r="G435" s="5">
        <f>'sursa 02'!G378</f>
        <v>1749000</v>
      </c>
      <c r="H435" s="5">
        <f>'sursa 02'!H378</f>
        <v>1749000</v>
      </c>
      <c r="I435" s="5">
        <f>'sursa 02'!I378</f>
        <v>1749000</v>
      </c>
    </row>
    <row r="436" spans="1:9" ht="12.75">
      <c r="A436" s="7" t="s">
        <v>255</v>
      </c>
      <c r="B436" s="4" t="s">
        <v>256</v>
      </c>
      <c r="C436" s="5">
        <f>'sursa 02'!C379</f>
        <v>0</v>
      </c>
      <c r="D436" s="5">
        <f>'sursa 02'!D379</f>
        <v>1044000</v>
      </c>
      <c r="E436" s="5">
        <f>'sursa 02'!E379</f>
        <v>54000</v>
      </c>
      <c r="F436" s="5">
        <f>'sursa 02'!F379</f>
        <v>1098000</v>
      </c>
      <c r="G436" s="5">
        <f>'sursa 02'!G379</f>
        <v>4700000</v>
      </c>
      <c r="H436" s="5">
        <f>'sursa 02'!H379</f>
        <v>4700000</v>
      </c>
      <c r="I436" s="5">
        <f>'sursa 02'!I379</f>
        <v>4700000</v>
      </c>
    </row>
    <row r="437" spans="1:9" ht="39">
      <c r="A437" s="7" t="s">
        <v>83</v>
      </c>
      <c r="B437" s="4" t="s">
        <v>84</v>
      </c>
      <c r="C437" s="5">
        <f aca="true" t="shared" si="291" ref="C437:I437">C438+C439</f>
        <v>0</v>
      </c>
      <c r="D437" s="5">
        <f t="shared" si="291"/>
        <v>1594000</v>
      </c>
      <c r="E437" s="5">
        <f t="shared" si="291"/>
        <v>0</v>
      </c>
      <c r="F437" s="5">
        <f t="shared" si="291"/>
        <v>1594000</v>
      </c>
      <c r="G437" s="5">
        <f t="shared" si="291"/>
        <v>1700000</v>
      </c>
      <c r="H437" s="5">
        <f t="shared" si="291"/>
        <v>1700000</v>
      </c>
      <c r="I437" s="5">
        <f t="shared" si="291"/>
        <v>1700000</v>
      </c>
    </row>
    <row r="438" spans="1:9" ht="12.75">
      <c r="A438" s="7" t="s">
        <v>257</v>
      </c>
      <c r="B438" s="4" t="s">
        <v>258</v>
      </c>
      <c r="C438" s="5">
        <f>'sursa 02'!C381</f>
        <v>0</v>
      </c>
      <c r="D438" s="5">
        <f>'sursa 02'!D381</f>
        <v>800000</v>
      </c>
      <c r="E438" s="5">
        <f>'sursa 02'!E381</f>
        <v>0</v>
      </c>
      <c r="F438" s="5">
        <f>'sursa 02'!F381</f>
        <v>800000</v>
      </c>
      <c r="G438" s="5">
        <f>'sursa 02'!G381</f>
        <v>500000</v>
      </c>
      <c r="H438" s="5">
        <f>'sursa 02'!H381</f>
        <v>500000</v>
      </c>
      <c r="I438" s="5">
        <f>'sursa 02'!I381</f>
        <v>500000</v>
      </c>
    </row>
    <row r="439" spans="1:9" ht="12.75">
      <c r="A439" s="7" t="s">
        <v>87</v>
      </c>
      <c r="B439" s="4" t="s">
        <v>88</v>
      </c>
      <c r="C439" s="5">
        <f>'sursa 02'!C382</f>
        <v>0</v>
      </c>
      <c r="D439" s="5">
        <f>'sursa 02'!D382</f>
        <v>794000</v>
      </c>
      <c r="E439" s="5">
        <f>'sursa 02'!E382</f>
        <v>0</v>
      </c>
      <c r="F439" s="5">
        <f>'sursa 02'!F382</f>
        <v>794000</v>
      </c>
      <c r="G439" s="5">
        <f>'sursa 02'!G382</f>
        <v>1200000</v>
      </c>
      <c r="H439" s="5">
        <f>'sursa 02'!H382</f>
        <v>1200000</v>
      </c>
      <c r="I439" s="5">
        <f>'sursa 02'!I382</f>
        <v>1200000</v>
      </c>
    </row>
    <row r="440" spans="1:9" ht="26.25">
      <c r="A440" s="7" t="s">
        <v>324</v>
      </c>
      <c r="B440" s="4" t="s">
        <v>325</v>
      </c>
      <c r="C440" s="5">
        <f aca="true" t="shared" si="292" ref="C440:I441">C441</f>
        <v>0</v>
      </c>
      <c r="D440" s="5">
        <f t="shared" si="292"/>
        <v>62176000</v>
      </c>
      <c r="E440" s="5">
        <f t="shared" si="292"/>
        <v>0</v>
      </c>
      <c r="F440" s="5">
        <f t="shared" si="292"/>
        <v>62176000</v>
      </c>
      <c r="G440" s="5">
        <f t="shared" si="292"/>
        <v>13669000</v>
      </c>
      <c r="H440" s="5">
        <f t="shared" si="292"/>
        <v>13669000</v>
      </c>
      <c r="I440" s="5">
        <f t="shared" si="292"/>
        <v>13669000</v>
      </c>
    </row>
    <row r="441" spans="1:9" ht="12.75">
      <c r="A441" s="7" t="s">
        <v>328</v>
      </c>
      <c r="B441" s="4" t="s">
        <v>329</v>
      </c>
      <c r="C441" s="5">
        <f t="shared" si="292"/>
        <v>0</v>
      </c>
      <c r="D441" s="5">
        <f t="shared" si="292"/>
        <v>62176000</v>
      </c>
      <c r="E441" s="5">
        <f t="shared" si="292"/>
        <v>0</v>
      </c>
      <c r="F441" s="5">
        <f t="shared" si="292"/>
        <v>62176000</v>
      </c>
      <c r="G441" s="5">
        <f t="shared" si="292"/>
        <v>13669000</v>
      </c>
      <c r="H441" s="5">
        <f t="shared" si="292"/>
        <v>13669000</v>
      </c>
      <c r="I441" s="5">
        <f t="shared" si="292"/>
        <v>13669000</v>
      </c>
    </row>
    <row r="442" spans="1:9" ht="12.75">
      <c r="A442" s="7" t="s">
        <v>222</v>
      </c>
      <c r="B442" s="4" t="s">
        <v>223</v>
      </c>
      <c r="C442" s="5">
        <f aca="true" t="shared" si="293" ref="C442:I442">C443+C444</f>
        <v>0</v>
      </c>
      <c r="D442" s="5">
        <f t="shared" si="293"/>
        <v>62176000</v>
      </c>
      <c r="E442" s="5">
        <f t="shared" si="293"/>
        <v>0</v>
      </c>
      <c r="F442" s="5">
        <f t="shared" si="293"/>
        <v>62176000</v>
      </c>
      <c r="G442" s="5">
        <f t="shared" si="293"/>
        <v>13669000</v>
      </c>
      <c r="H442" s="5">
        <f t="shared" si="293"/>
        <v>13669000</v>
      </c>
      <c r="I442" s="5">
        <f t="shared" si="293"/>
        <v>13669000</v>
      </c>
    </row>
    <row r="443" spans="1:9" ht="26.25">
      <c r="A443" s="7" t="s">
        <v>81</v>
      </c>
      <c r="B443" s="4" t="s">
        <v>82</v>
      </c>
      <c r="C443" s="5">
        <f>'sursa 02'!C386</f>
        <v>0</v>
      </c>
      <c r="D443" s="5">
        <f>'sursa 02'!D386</f>
        <v>60764000</v>
      </c>
      <c r="E443" s="5">
        <f>'sursa 02'!E386</f>
        <v>0</v>
      </c>
      <c r="F443" s="5">
        <f>'sursa 02'!F386</f>
        <v>60764000</v>
      </c>
      <c r="G443" s="5">
        <f>'sursa 02'!G386</f>
        <v>12169000</v>
      </c>
      <c r="H443" s="5">
        <f>'sursa 02'!H386</f>
        <v>12169000</v>
      </c>
      <c r="I443" s="5">
        <f>'sursa 02'!I386</f>
        <v>12169000</v>
      </c>
    </row>
    <row r="444" spans="1:9" ht="12.75">
      <c r="A444" s="7" t="s">
        <v>263</v>
      </c>
      <c r="B444" s="4" t="s">
        <v>264</v>
      </c>
      <c r="C444" s="5">
        <f aca="true" t="shared" si="294" ref="C444:I446">C445</f>
        <v>0</v>
      </c>
      <c r="D444" s="5">
        <f t="shared" si="294"/>
        <v>1412000</v>
      </c>
      <c r="E444" s="5">
        <f t="shared" si="294"/>
        <v>0</v>
      </c>
      <c r="F444" s="5">
        <f t="shared" si="294"/>
        <v>1412000</v>
      </c>
      <c r="G444" s="5">
        <f t="shared" si="294"/>
        <v>1500000</v>
      </c>
      <c r="H444" s="5">
        <f t="shared" si="294"/>
        <v>1500000</v>
      </c>
      <c r="I444" s="5">
        <f t="shared" si="294"/>
        <v>1500000</v>
      </c>
    </row>
    <row r="445" spans="1:9" ht="12.75">
      <c r="A445" s="7" t="s">
        <v>265</v>
      </c>
      <c r="B445" s="4" t="s">
        <v>266</v>
      </c>
      <c r="C445" s="5">
        <f t="shared" si="294"/>
        <v>0</v>
      </c>
      <c r="D445" s="5">
        <f t="shared" si="294"/>
        <v>1412000</v>
      </c>
      <c r="E445" s="5">
        <f t="shared" si="294"/>
        <v>0</v>
      </c>
      <c r="F445" s="5">
        <f t="shared" si="294"/>
        <v>1412000</v>
      </c>
      <c r="G445" s="5">
        <f t="shared" si="294"/>
        <v>1500000</v>
      </c>
      <c r="H445" s="5">
        <f t="shared" si="294"/>
        <v>1500000</v>
      </c>
      <c r="I445" s="5">
        <f t="shared" si="294"/>
        <v>1500000</v>
      </c>
    </row>
    <row r="446" spans="1:9" ht="12.75">
      <c r="A446" s="7" t="s">
        <v>271</v>
      </c>
      <c r="B446" s="4" t="s">
        <v>272</v>
      </c>
      <c r="C446" s="5">
        <f t="shared" si="294"/>
        <v>0</v>
      </c>
      <c r="D446" s="5">
        <f t="shared" si="294"/>
        <v>1412000</v>
      </c>
      <c r="E446" s="5">
        <f t="shared" si="294"/>
        <v>0</v>
      </c>
      <c r="F446" s="5">
        <f t="shared" si="294"/>
        <v>1412000</v>
      </c>
      <c r="G446" s="5">
        <f t="shared" si="294"/>
        <v>1500000</v>
      </c>
      <c r="H446" s="5">
        <f t="shared" si="294"/>
        <v>1500000</v>
      </c>
      <c r="I446" s="5">
        <f t="shared" si="294"/>
        <v>1500000</v>
      </c>
    </row>
    <row r="447" spans="1:9" ht="12.75">
      <c r="A447" s="7" t="s">
        <v>273</v>
      </c>
      <c r="B447" s="4" t="s">
        <v>274</v>
      </c>
      <c r="C447" s="5">
        <f>'sursa 02'!C390</f>
        <v>0</v>
      </c>
      <c r="D447" s="5">
        <f>'sursa 02'!D390</f>
        <v>1412000</v>
      </c>
      <c r="E447" s="5">
        <f>'sursa 02'!E390</f>
        <v>0</v>
      </c>
      <c r="F447" s="5">
        <f>'sursa 02'!F390</f>
        <v>1412000</v>
      </c>
      <c r="G447" s="5">
        <f>'sursa 02'!G390</f>
        <v>1500000</v>
      </c>
      <c r="H447" s="5">
        <f>'sursa 02'!H390</f>
        <v>1500000</v>
      </c>
      <c r="I447" s="5">
        <f>'sursa 02'!I390</f>
        <v>1500000</v>
      </c>
    </row>
    <row r="448" spans="1:9" ht="26.25">
      <c r="A448" s="7" t="s">
        <v>330</v>
      </c>
      <c r="B448" s="4" t="s">
        <v>331</v>
      </c>
      <c r="C448" s="5">
        <f aca="true" t="shared" si="295" ref="C448:I448">C449+C452+C464</f>
        <v>10000000</v>
      </c>
      <c r="D448" s="5">
        <f t="shared" si="295"/>
        <v>66945000</v>
      </c>
      <c r="E448" s="5">
        <f t="shared" si="295"/>
        <v>0</v>
      </c>
      <c r="F448" s="5">
        <f t="shared" si="295"/>
        <v>66945000</v>
      </c>
      <c r="G448" s="5">
        <f t="shared" si="295"/>
        <v>87000000</v>
      </c>
      <c r="H448" s="5">
        <f t="shared" si="295"/>
        <v>33648000</v>
      </c>
      <c r="I448" s="5">
        <f t="shared" si="295"/>
        <v>33359000</v>
      </c>
    </row>
    <row r="449" spans="1:9" ht="26.25">
      <c r="A449" s="7" t="s">
        <v>332</v>
      </c>
      <c r="B449" s="4" t="s">
        <v>333</v>
      </c>
      <c r="C449" s="5">
        <f aca="true" t="shared" si="296" ref="C449:I450">C450</f>
        <v>0</v>
      </c>
      <c r="D449" s="5">
        <f t="shared" si="296"/>
        <v>91000</v>
      </c>
      <c r="E449" s="5">
        <f t="shared" si="296"/>
        <v>0</v>
      </c>
      <c r="F449" s="5">
        <f t="shared" si="296"/>
        <v>91000</v>
      </c>
      <c r="G449" s="5">
        <f t="shared" si="296"/>
        <v>0</v>
      </c>
      <c r="H449" s="5">
        <f t="shared" si="296"/>
        <v>0</v>
      </c>
      <c r="I449" s="5">
        <f t="shared" si="296"/>
        <v>0</v>
      </c>
    </row>
    <row r="450" spans="1:9" ht="12.75">
      <c r="A450" s="7" t="s">
        <v>222</v>
      </c>
      <c r="B450" s="4" t="s">
        <v>223</v>
      </c>
      <c r="C450" s="5">
        <f t="shared" si="296"/>
        <v>0</v>
      </c>
      <c r="D450" s="5">
        <f t="shared" si="296"/>
        <v>91000</v>
      </c>
      <c r="E450" s="5">
        <f t="shared" si="296"/>
        <v>0</v>
      </c>
      <c r="F450" s="5">
        <f t="shared" si="296"/>
        <v>91000</v>
      </c>
      <c r="G450" s="5">
        <f t="shared" si="296"/>
        <v>0</v>
      </c>
      <c r="H450" s="5">
        <f t="shared" si="296"/>
        <v>0</v>
      </c>
      <c r="I450" s="5">
        <f t="shared" si="296"/>
        <v>0</v>
      </c>
    </row>
    <row r="451" spans="1:9" ht="26.25">
      <c r="A451" s="7" t="s">
        <v>81</v>
      </c>
      <c r="B451" s="4" t="s">
        <v>82</v>
      </c>
      <c r="C451" s="5">
        <f>'sursa 02'!C394</f>
        <v>0</v>
      </c>
      <c r="D451" s="5">
        <f>'sursa 02'!D394</f>
        <v>91000</v>
      </c>
      <c r="E451" s="5">
        <f>'sursa 02'!E394</f>
        <v>0</v>
      </c>
      <c r="F451" s="5">
        <f>'sursa 02'!F394</f>
        <v>91000</v>
      </c>
      <c r="G451" s="5">
        <f>'sursa 02'!G394</f>
        <v>0</v>
      </c>
      <c r="H451" s="5">
        <f>'sursa 02'!H394</f>
        <v>0</v>
      </c>
      <c r="I451" s="5">
        <f>'sursa 02'!I394</f>
        <v>0</v>
      </c>
    </row>
    <row r="452" spans="1:9" ht="12.75">
      <c r="A452" s="7" t="s">
        <v>334</v>
      </c>
      <c r="B452" s="4" t="s">
        <v>335</v>
      </c>
      <c r="C452" s="5">
        <f aca="true" t="shared" si="297" ref="C452:I452">C453</f>
        <v>10000000</v>
      </c>
      <c r="D452" s="5">
        <f t="shared" si="297"/>
        <v>58856000</v>
      </c>
      <c r="E452" s="5">
        <f t="shared" si="297"/>
        <v>0</v>
      </c>
      <c r="F452" s="5">
        <f t="shared" si="297"/>
        <v>58856000</v>
      </c>
      <c r="G452" s="5">
        <f t="shared" si="297"/>
        <v>81760000</v>
      </c>
      <c r="H452" s="5">
        <f t="shared" si="297"/>
        <v>28408000</v>
      </c>
      <c r="I452" s="5">
        <f t="shared" si="297"/>
        <v>28119000</v>
      </c>
    </row>
    <row r="453" spans="1:9" ht="12.75">
      <c r="A453" s="7" t="s">
        <v>222</v>
      </c>
      <c r="B453" s="4" t="s">
        <v>223</v>
      </c>
      <c r="C453" s="5">
        <f aca="true" t="shared" si="298" ref="C453:I453">C454+C455+C458</f>
        <v>10000000</v>
      </c>
      <c r="D453" s="5">
        <f t="shared" si="298"/>
        <v>58856000</v>
      </c>
      <c r="E453" s="5">
        <f t="shared" si="298"/>
        <v>0</v>
      </c>
      <c r="F453" s="5">
        <f t="shared" si="298"/>
        <v>58856000</v>
      </c>
      <c r="G453" s="5">
        <f t="shared" si="298"/>
        <v>81760000</v>
      </c>
      <c r="H453" s="5">
        <f t="shared" si="298"/>
        <v>28408000</v>
      </c>
      <c r="I453" s="5">
        <f t="shared" si="298"/>
        <v>28119000</v>
      </c>
    </row>
    <row r="454" spans="1:9" ht="26.25">
      <c r="A454" s="7" t="s">
        <v>81</v>
      </c>
      <c r="B454" s="4" t="s">
        <v>82</v>
      </c>
      <c r="C454" s="5">
        <f>'sursa 02'!C397</f>
        <v>10000000</v>
      </c>
      <c r="D454" s="5">
        <f>'sursa 02'!D397</f>
        <v>49176000</v>
      </c>
      <c r="E454" s="5">
        <f>'sursa 02'!E397</f>
        <v>0</v>
      </c>
      <c r="F454" s="5">
        <f>'sursa 02'!F397</f>
        <v>49176000</v>
      </c>
      <c r="G454" s="5">
        <f>'sursa 02'!G397</f>
        <v>71260000</v>
      </c>
      <c r="H454" s="5">
        <f>'sursa 02'!H397</f>
        <v>17908000</v>
      </c>
      <c r="I454" s="5">
        <f>'sursa 02'!I397</f>
        <v>17619000</v>
      </c>
    </row>
    <row r="455" spans="1:9" ht="12.75">
      <c r="A455" s="7" t="s">
        <v>243</v>
      </c>
      <c r="B455" s="4" t="s">
        <v>244</v>
      </c>
      <c r="C455" s="5">
        <f aca="true" t="shared" si="299" ref="C455:I456">C456</f>
        <v>0</v>
      </c>
      <c r="D455" s="5">
        <f t="shared" si="299"/>
        <v>5000000</v>
      </c>
      <c r="E455" s="5">
        <f t="shared" si="299"/>
        <v>0</v>
      </c>
      <c r="F455" s="5">
        <f t="shared" si="299"/>
        <v>5000000</v>
      </c>
      <c r="G455" s="5">
        <f t="shared" si="299"/>
        <v>5500000</v>
      </c>
      <c r="H455" s="5">
        <f t="shared" si="299"/>
        <v>5500000</v>
      </c>
      <c r="I455" s="5">
        <f t="shared" si="299"/>
        <v>5500000</v>
      </c>
    </row>
    <row r="456" spans="1:9" ht="12.75">
      <c r="A456" s="7" t="s">
        <v>245</v>
      </c>
      <c r="B456" s="4" t="s">
        <v>246</v>
      </c>
      <c r="C456" s="5">
        <f t="shared" si="299"/>
        <v>0</v>
      </c>
      <c r="D456" s="5">
        <f t="shared" si="299"/>
        <v>5000000</v>
      </c>
      <c r="E456" s="5">
        <f t="shared" si="299"/>
        <v>0</v>
      </c>
      <c r="F456" s="5">
        <f t="shared" si="299"/>
        <v>5000000</v>
      </c>
      <c r="G456" s="5">
        <f t="shared" si="299"/>
        <v>5500000</v>
      </c>
      <c r="H456" s="5">
        <f t="shared" si="299"/>
        <v>5500000</v>
      </c>
      <c r="I456" s="5">
        <f t="shared" si="299"/>
        <v>5500000</v>
      </c>
    </row>
    <row r="457" spans="1:9" ht="12.75">
      <c r="A457" s="7" t="s">
        <v>247</v>
      </c>
      <c r="B457" s="4" t="s">
        <v>248</v>
      </c>
      <c r="C457" s="5">
        <f>'sursa 02'!C400</f>
        <v>0</v>
      </c>
      <c r="D457" s="5">
        <f>'sursa 02'!D400</f>
        <v>5000000</v>
      </c>
      <c r="E457" s="5">
        <f>'sursa 02'!E400</f>
        <v>0</v>
      </c>
      <c r="F457" s="5">
        <f>'sursa 02'!F400</f>
        <v>5000000</v>
      </c>
      <c r="G457" s="5">
        <f>'sursa 02'!G400</f>
        <v>5500000</v>
      </c>
      <c r="H457" s="5">
        <f>'sursa 02'!H400</f>
        <v>5500000</v>
      </c>
      <c r="I457" s="5">
        <f>'sursa 02'!I400</f>
        <v>5500000</v>
      </c>
    </row>
    <row r="458" spans="1:9" ht="12.75">
      <c r="A458" s="7" t="s">
        <v>263</v>
      </c>
      <c r="B458" s="4" t="s">
        <v>264</v>
      </c>
      <c r="C458" s="5">
        <f aca="true" t="shared" si="300" ref="C458:I458">C459</f>
        <v>0</v>
      </c>
      <c r="D458" s="5">
        <f t="shared" si="300"/>
        <v>4680000</v>
      </c>
      <c r="E458" s="5">
        <f t="shared" si="300"/>
        <v>0</v>
      </c>
      <c r="F458" s="5">
        <f t="shared" si="300"/>
        <v>4680000</v>
      </c>
      <c r="G458" s="5">
        <f t="shared" si="300"/>
        <v>5000000</v>
      </c>
      <c r="H458" s="5">
        <f t="shared" si="300"/>
        <v>5000000</v>
      </c>
      <c r="I458" s="5">
        <f t="shared" si="300"/>
        <v>5000000</v>
      </c>
    </row>
    <row r="459" spans="1:9" ht="12.75">
      <c r="A459" s="7" t="s">
        <v>265</v>
      </c>
      <c r="B459" s="4" t="s">
        <v>266</v>
      </c>
      <c r="C459" s="5">
        <f aca="true" t="shared" si="301" ref="C459:I459">C460+C462</f>
        <v>0</v>
      </c>
      <c r="D459" s="5">
        <f t="shared" si="301"/>
        <v>4680000</v>
      </c>
      <c r="E459" s="5">
        <f t="shared" si="301"/>
        <v>0</v>
      </c>
      <c r="F459" s="5">
        <f t="shared" si="301"/>
        <v>4680000</v>
      </c>
      <c r="G459" s="5">
        <f t="shared" si="301"/>
        <v>5000000</v>
      </c>
      <c r="H459" s="5">
        <f t="shared" si="301"/>
        <v>5000000</v>
      </c>
      <c r="I459" s="5">
        <f t="shared" si="301"/>
        <v>5000000</v>
      </c>
    </row>
    <row r="460" spans="1:9" ht="26.25">
      <c r="A460" s="7" t="s">
        <v>267</v>
      </c>
      <c r="B460" s="4" t="s">
        <v>268</v>
      </c>
      <c r="C460" s="5">
        <f aca="true" t="shared" si="302" ref="C460:I460">C461</f>
        <v>0</v>
      </c>
      <c r="D460" s="5">
        <f t="shared" si="302"/>
        <v>1090000</v>
      </c>
      <c r="E460" s="5">
        <f t="shared" si="302"/>
        <v>0</v>
      </c>
      <c r="F460" s="5">
        <f t="shared" si="302"/>
        <v>1090000</v>
      </c>
      <c r="G460" s="5">
        <f t="shared" si="302"/>
        <v>0</v>
      </c>
      <c r="H460" s="5">
        <f t="shared" si="302"/>
        <v>0</v>
      </c>
      <c r="I460" s="5">
        <f t="shared" si="302"/>
        <v>0</v>
      </c>
    </row>
    <row r="461" spans="1:9" ht="12.75">
      <c r="A461" s="7" t="s">
        <v>269</v>
      </c>
      <c r="B461" s="4" t="s">
        <v>270</v>
      </c>
      <c r="C461" s="5">
        <f>'sursa 02'!C404</f>
        <v>0</v>
      </c>
      <c r="D461" s="5">
        <f>'sursa 02'!D404</f>
        <v>1090000</v>
      </c>
      <c r="E461" s="5">
        <f>'sursa 02'!E404</f>
        <v>0</v>
      </c>
      <c r="F461" s="5">
        <f>'sursa 02'!F404</f>
        <v>1090000</v>
      </c>
      <c r="G461" s="5">
        <f>'sursa 02'!G404</f>
        <v>0</v>
      </c>
      <c r="H461" s="5">
        <f>'sursa 02'!H404</f>
        <v>0</v>
      </c>
      <c r="I461" s="5">
        <f>'sursa 02'!I404</f>
        <v>0</v>
      </c>
    </row>
    <row r="462" spans="1:9" ht="12.75">
      <c r="A462" s="7" t="s">
        <v>271</v>
      </c>
      <c r="B462" s="4" t="s">
        <v>272</v>
      </c>
      <c r="C462" s="5">
        <f aca="true" t="shared" si="303" ref="C462:I462">C463</f>
        <v>0</v>
      </c>
      <c r="D462" s="5">
        <f t="shared" si="303"/>
        <v>3590000</v>
      </c>
      <c r="E462" s="5">
        <f t="shared" si="303"/>
        <v>0</v>
      </c>
      <c r="F462" s="5">
        <f t="shared" si="303"/>
        <v>3590000</v>
      </c>
      <c r="G462" s="5">
        <f t="shared" si="303"/>
        <v>5000000</v>
      </c>
      <c r="H462" s="5">
        <f t="shared" si="303"/>
        <v>5000000</v>
      </c>
      <c r="I462" s="5">
        <f t="shared" si="303"/>
        <v>5000000</v>
      </c>
    </row>
    <row r="463" spans="1:9" ht="12.75">
      <c r="A463" s="7" t="s">
        <v>273</v>
      </c>
      <c r="B463" s="4" t="s">
        <v>274</v>
      </c>
      <c r="C463" s="5">
        <f>'sursa 02'!C406</f>
        <v>0</v>
      </c>
      <c r="D463" s="5">
        <f>'sursa 02'!D406</f>
        <v>3590000</v>
      </c>
      <c r="E463" s="5">
        <f>'sursa 02'!E406</f>
        <v>0</v>
      </c>
      <c r="F463" s="5">
        <f>'sursa 02'!F406</f>
        <v>3590000</v>
      </c>
      <c r="G463" s="5">
        <f>'sursa 02'!G406</f>
        <v>5000000</v>
      </c>
      <c r="H463" s="5">
        <f>'sursa 02'!H406</f>
        <v>5000000</v>
      </c>
      <c r="I463" s="5">
        <f>'sursa 02'!I406</f>
        <v>5000000</v>
      </c>
    </row>
    <row r="464" spans="1:9" ht="12.75">
      <c r="A464" s="7" t="s">
        <v>336</v>
      </c>
      <c r="B464" s="4" t="s">
        <v>337</v>
      </c>
      <c r="C464" s="5">
        <f aca="true" t="shared" si="304" ref="C464:I464">C465</f>
        <v>0</v>
      </c>
      <c r="D464" s="5">
        <f t="shared" si="304"/>
        <v>7998000</v>
      </c>
      <c r="E464" s="5">
        <f t="shared" si="304"/>
        <v>0</v>
      </c>
      <c r="F464" s="5">
        <f t="shared" si="304"/>
        <v>7998000</v>
      </c>
      <c r="G464" s="5">
        <f t="shared" si="304"/>
        <v>5240000</v>
      </c>
      <c r="H464" s="5">
        <f t="shared" si="304"/>
        <v>5240000</v>
      </c>
      <c r="I464" s="5">
        <f t="shared" si="304"/>
        <v>5240000</v>
      </c>
    </row>
    <row r="465" spans="1:9" ht="12.75">
      <c r="A465" s="7" t="s">
        <v>222</v>
      </c>
      <c r="B465" s="4" t="s">
        <v>223</v>
      </c>
      <c r="C465" s="5">
        <f aca="true" t="shared" si="305" ref="C465:I465">C466+C467+C471</f>
        <v>0</v>
      </c>
      <c r="D465" s="5">
        <f t="shared" si="305"/>
        <v>7998000</v>
      </c>
      <c r="E465" s="5">
        <f t="shared" si="305"/>
        <v>0</v>
      </c>
      <c r="F465" s="5">
        <f t="shared" si="305"/>
        <v>7998000</v>
      </c>
      <c r="G465" s="5">
        <f t="shared" si="305"/>
        <v>5240000</v>
      </c>
      <c r="H465" s="5">
        <f t="shared" si="305"/>
        <v>5240000</v>
      </c>
      <c r="I465" s="5">
        <f t="shared" si="305"/>
        <v>5240000</v>
      </c>
    </row>
    <row r="466" spans="1:9" ht="26.25">
      <c r="A466" s="7" t="s">
        <v>81</v>
      </c>
      <c r="B466" s="4" t="s">
        <v>82</v>
      </c>
      <c r="C466" s="5">
        <f>'sursa 02'!C409</f>
        <v>0</v>
      </c>
      <c r="D466" s="5">
        <f>'sursa 02'!D409</f>
        <v>7356000</v>
      </c>
      <c r="E466" s="5">
        <f>'sursa 02'!E409</f>
        <v>0</v>
      </c>
      <c r="F466" s="5">
        <f>'sursa 02'!F409</f>
        <v>7356000</v>
      </c>
      <c r="G466" s="5">
        <f>'sursa 02'!G409</f>
        <v>4000000</v>
      </c>
      <c r="H466" s="5">
        <f>'sursa 02'!H409</f>
        <v>4000000</v>
      </c>
      <c r="I466" s="5">
        <f>'sursa 02'!I409</f>
        <v>4000000</v>
      </c>
    </row>
    <row r="467" spans="1:9" ht="26.25">
      <c r="A467" s="7" t="s">
        <v>233</v>
      </c>
      <c r="B467" s="4" t="s">
        <v>234</v>
      </c>
      <c r="C467" s="5">
        <f aca="true" t="shared" si="306" ref="C467:I467">C468</f>
        <v>0</v>
      </c>
      <c r="D467" s="5">
        <f t="shared" si="306"/>
        <v>240000</v>
      </c>
      <c r="E467" s="5">
        <f t="shared" si="306"/>
        <v>0</v>
      </c>
      <c r="F467" s="5">
        <f t="shared" si="306"/>
        <v>240000</v>
      </c>
      <c r="G467" s="5">
        <f t="shared" si="306"/>
        <v>240000</v>
      </c>
      <c r="H467" s="5">
        <f t="shared" si="306"/>
        <v>240000</v>
      </c>
      <c r="I467" s="5">
        <f t="shared" si="306"/>
        <v>240000</v>
      </c>
    </row>
    <row r="468" spans="1:9" ht="52.5">
      <c r="A468" s="7" t="s">
        <v>235</v>
      </c>
      <c r="B468" s="4" t="s">
        <v>236</v>
      </c>
      <c r="C468" s="5">
        <f aca="true" t="shared" si="307" ref="C468:I468">C469+C470</f>
        <v>0</v>
      </c>
      <c r="D468" s="5">
        <f t="shared" si="307"/>
        <v>240000</v>
      </c>
      <c r="E468" s="5">
        <f t="shared" si="307"/>
        <v>0</v>
      </c>
      <c r="F468" s="5">
        <f t="shared" si="307"/>
        <v>240000</v>
      </c>
      <c r="G468" s="5">
        <f t="shared" si="307"/>
        <v>240000</v>
      </c>
      <c r="H468" s="5">
        <f t="shared" si="307"/>
        <v>240000</v>
      </c>
      <c r="I468" s="5">
        <f t="shared" si="307"/>
        <v>240000</v>
      </c>
    </row>
    <row r="469" spans="1:9" ht="12.75">
      <c r="A469" s="7" t="s">
        <v>237</v>
      </c>
      <c r="B469" s="4" t="s">
        <v>238</v>
      </c>
      <c r="C469" s="5">
        <f>'sursa 02'!C412</f>
        <v>0</v>
      </c>
      <c r="D469" s="5">
        <f>'sursa 02'!D412</f>
        <v>0</v>
      </c>
      <c r="E469" s="5">
        <f>'sursa 02'!E412</f>
        <v>0</v>
      </c>
      <c r="F469" s="5">
        <f>'sursa 02'!F412</f>
        <v>0</v>
      </c>
      <c r="G469" s="5">
        <f>'sursa 02'!G412</f>
        <v>0</v>
      </c>
      <c r="H469" s="5">
        <f>'sursa 02'!H412</f>
        <v>0</v>
      </c>
      <c r="I469" s="5">
        <f>'sursa 02'!I412</f>
        <v>0</v>
      </c>
    </row>
    <row r="470" spans="1:9" ht="12.75">
      <c r="A470" s="7" t="s">
        <v>239</v>
      </c>
      <c r="B470" s="4" t="s">
        <v>240</v>
      </c>
      <c r="C470" s="5">
        <f>'sursa 02'!C413</f>
        <v>0</v>
      </c>
      <c r="D470" s="5">
        <f>'sursa 02'!D413</f>
        <v>240000</v>
      </c>
      <c r="E470" s="5">
        <f>'sursa 02'!E413</f>
        <v>0</v>
      </c>
      <c r="F470" s="5">
        <f>'sursa 02'!F413</f>
        <v>240000</v>
      </c>
      <c r="G470" s="5">
        <f>'sursa 02'!G413</f>
        <v>240000</v>
      </c>
      <c r="H470" s="5">
        <f>'sursa 02'!H413</f>
        <v>240000</v>
      </c>
      <c r="I470" s="5">
        <f>'sursa 02'!I413</f>
        <v>240000</v>
      </c>
    </row>
    <row r="471" spans="1:9" ht="39">
      <c r="A471" s="7" t="s">
        <v>83</v>
      </c>
      <c r="B471" s="4" t="s">
        <v>84</v>
      </c>
      <c r="C471" s="5">
        <f aca="true" t="shared" si="308" ref="C471:I471">C472</f>
        <v>0</v>
      </c>
      <c r="D471" s="5">
        <f t="shared" si="308"/>
        <v>402000</v>
      </c>
      <c r="E471" s="5">
        <f t="shared" si="308"/>
        <v>0</v>
      </c>
      <c r="F471" s="5">
        <f t="shared" si="308"/>
        <v>402000</v>
      </c>
      <c r="G471" s="5">
        <f t="shared" si="308"/>
        <v>1000000</v>
      </c>
      <c r="H471" s="5">
        <f t="shared" si="308"/>
        <v>1000000</v>
      </c>
      <c r="I471" s="5">
        <f t="shared" si="308"/>
        <v>1000000</v>
      </c>
    </row>
    <row r="472" spans="1:9" ht="12.75">
      <c r="A472" s="7" t="s">
        <v>257</v>
      </c>
      <c r="B472" s="4" t="s">
        <v>258</v>
      </c>
      <c r="C472" s="5">
        <f>'sursa 02'!C415</f>
        <v>0</v>
      </c>
      <c r="D472" s="5">
        <f>'sursa 02'!D415</f>
        <v>402000</v>
      </c>
      <c r="E472" s="5">
        <f>'sursa 02'!E415</f>
        <v>0</v>
      </c>
      <c r="F472" s="5">
        <f>'sursa 02'!F415</f>
        <v>402000</v>
      </c>
      <c r="G472" s="5">
        <f>'sursa 02'!G415</f>
        <v>1000000</v>
      </c>
      <c r="H472" s="5">
        <f>'sursa 02'!H415</f>
        <v>1000000</v>
      </c>
      <c r="I472" s="5">
        <f>'sursa 02'!I415</f>
        <v>1000000</v>
      </c>
    </row>
    <row r="473" spans="1:9" ht="26.25">
      <c r="A473" s="7" t="s">
        <v>347</v>
      </c>
      <c r="B473" s="4" t="s">
        <v>142</v>
      </c>
      <c r="C473" s="5">
        <f aca="true" t="shared" si="309" ref="C473:I473">C480+C494+C496+C474+C477</f>
        <v>0</v>
      </c>
      <c r="D473" s="5">
        <f t="shared" si="309"/>
        <v>166189000</v>
      </c>
      <c r="E473" s="5">
        <f t="shared" si="309"/>
        <v>0</v>
      </c>
      <c r="F473" s="5">
        <f t="shared" si="309"/>
        <v>166189000</v>
      </c>
      <c r="G473" s="5">
        <f t="shared" si="309"/>
        <v>58512000</v>
      </c>
      <c r="H473" s="5">
        <f t="shared" si="309"/>
        <v>58668000</v>
      </c>
      <c r="I473" s="5">
        <f t="shared" si="309"/>
        <v>58801000</v>
      </c>
    </row>
    <row r="474" spans="1:9" ht="14.25">
      <c r="A474" s="7" t="s">
        <v>135</v>
      </c>
      <c r="B474" s="4" t="s">
        <v>18</v>
      </c>
      <c r="C474" s="5">
        <f aca="true" t="shared" si="310" ref="C474:I475">C475</f>
        <v>0</v>
      </c>
      <c r="D474" s="5">
        <f t="shared" si="310"/>
        <v>11414000</v>
      </c>
      <c r="E474" s="5">
        <f t="shared" si="310"/>
        <v>0</v>
      </c>
      <c r="F474" s="5">
        <f t="shared" si="310"/>
        <v>11414000</v>
      </c>
      <c r="G474" s="5">
        <f t="shared" si="310"/>
        <v>5613000</v>
      </c>
      <c r="H474" s="5">
        <f t="shared" si="310"/>
        <v>5769000</v>
      </c>
      <c r="I474" s="5">
        <f t="shared" si="310"/>
        <v>5902000</v>
      </c>
    </row>
    <row r="475" spans="1:9" ht="14.25">
      <c r="A475" s="7" t="s">
        <v>136</v>
      </c>
      <c r="B475" s="4" t="s">
        <v>32</v>
      </c>
      <c r="C475" s="5">
        <f t="shared" si="310"/>
        <v>0</v>
      </c>
      <c r="D475" s="5">
        <f t="shared" si="310"/>
        <v>11414000</v>
      </c>
      <c r="E475" s="5">
        <f t="shared" si="310"/>
        <v>0</v>
      </c>
      <c r="F475" s="5">
        <f t="shared" si="310"/>
        <v>11414000</v>
      </c>
      <c r="G475" s="5">
        <f t="shared" si="310"/>
        <v>5613000</v>
      </c>
      <c r="H475" s="5">
        <f t="shared" si="310"/>
        <v>5769000</v>
      </c>
      <c r="I475" s="5">
        <f t="shared" si="310"/>
        <v>5902000</v>
      </c>
    </row>
    <row r="476" spans="1:9" ht="14.25">
      <c r="A476" s="7" t="s">
        <v>37</v>
      </c>
      <c r="B476" s="4" t="s">
        <v>38</v>
      </c>
      <c r="C476" s="5">
        <f>'sursa 10'!C144+'sursa 02'!C418</f>
        <v>0</v>
      </c>
      <c r="D476" s="5">
        <f>'sursa 10'!D144+'sursa 02'!D418</f>
        <v>11414000</v>
      </c>
      <c r="E476" s="5">
        <f>'sursa 10'!E144+'sursa 02'!E418</f>
        <v>0</v>
      </c>
      <c r="F476" s="5">
        <f>'sursa 10'!F144+'sursa 02'!F418</f>
        <v>11414000</v>
      </c>
      <c r="G476" s="5">
        <f>'sursa 10'!G144+'sursa 02'!G418</f>
        <v>5613000</v>
      </c>
      <c r="H476" s="5">
        <f>'sursa 10'!H144+'sursa 02'!H418</f>
        <v>5769000</v>
      </c>
      <c r="I476" s="5">
        <f>'sursa 10'!I144+'sursa 02'!I418</f>
        <v>5902000</v>
      </c>
    </row>
    <row r="477" spans="1:9" ht="14.25">
      <c r="A477" s="7" t="s">
        <v>41</v>
      </c>
      <c r="B477" s="4" t="s">
        <v>42</v>
      </c>
      <c r="C477" s="5">
        <f aca="true" t="shared" si="311" ref="C477:I478">C478</f>
        <v>0</v>
      </c>
      <c r="D477" s="5">
        <f t="shared" si="311"/>
        <v>0</v>
      </c>
      <c r="E477" s="5">
        <f t="shared" si="311"/>
        <v>0</v>
      </c>
      <c r="F477" s="5">
        <f t="shared" si="311"/>
        <v>0</v>
      </c>
      <c r="G477" s="5">
        <f t="shared" si="311"/>
        <v>0</v>
      </c>
      <c r="H477" s="5">
        <f t="shared" si="311"/>
        <v>0</v>
      </c>
      <c r="I477" s="5">
        <f t="shared" si="311"/>
        <v>0</v>
      </c>
    </row>
    <row r="478" spans="1:9" ht="14.25">
      <c r="A478" s="7" t="s">
        <v>43</v>
      </c>
      <c r="B478" s="4" t="s">
        <v>44</v>
      </c>
      <c r="C478" s="5">
        <f t="shared" si="311"/>
        <v>0</v>
      </c>
      <c r="D478" s="5">
        <f t="shared" si="311"/>
        <v>0</v>
      </c>
      <c r="E478" s="5">
        <f t="shared" si="311"/>
        <v>0</v>
      </c>
      <c r="F478" s="5">
        <f t="shared" si="311"/>
        <v>0</v>
      </c>
      <c r="G478" s="5">
        <f t="shared" si="311"/>
        <v>0</v>
      </c>
      <c r="H478" s="5">
        <f t="shared" si="311"/>
        <v>0</v>
      </c>
      <c r="I478" s="5">
        <f t="shared" si="311"/>
        <v>0</v>
      </c>
    </row>
    <row r="479" spans="1:9" ht="14.25">
      <c r="A479" s="7" t="s">
        <v>45</v>
      </c>
      <c r="B479" s="4" t="s">
        <v>46</v>
      </c>
      <c r="C479" s="5">
        <f>'sursa 10'!C147+'sursa 02'!C420</f>
        <v>0</v>
      </c>
      <c r="D479" s="5">
        <f>'sursa 10'!D147+'sursa 02'!D420</f>
        <v>0</v>
      </c>
      <c r="E479" s="5">
        <f>'sursa 10'!E147+'sursa 02'!E420</f>
        <v>0</v>
      </c>
      <c r="F479" s="5">
        <f>'sursa 10'!F147+'sursa 02'!F420</f>
        <v>0</v>
      </c>
      <c r="G479" s="5">
        <f>'sursa 10'!G147+'sursa 02'!G420</f>
        <v>0</v>
      </c>
      <c r="H479" s="5">
        <f>'sursa 10'!H147+'sursa 02'!H420</f>
        <v>0</v>
      </c>
      <c r="I479" s="5">
        <f>'sursa 10'!I147+'sursa 02'!I420</f>
        <v>0</v>
      </c>
    </row>
    <row r="480" spans="1:9" ht="12.75">
      <c r="A480" s="7" t="s">
        <v>47</v>
      </c>
      <c r="B480" s="4" t="s">
        <v>48</v>
      </c>
      <c r="C480" s="5">
        <f aca="true" t="shared" si="312" ref="C480:I480">C481</f>
        <v>0</v>
      </c>
      <c r="D480" s="5">
        <f t="shared" si="312"/>
        <v>60340000</v>
      </c>
      <c r="E480" s="5">
        <f t="shared" si="312"/>
        <v>0</v>
      </c>
      <c r="F480" s="5">
        <f t="shared" si="312"/>
        <v>60340000</v>
      </c>
      <c r="G480" s="5">
        <f t="shared" si="312"/>
        <v>52899000</v>
      </c>
      <c r="H480" s="5">
        <f t="shared" si="312"/>
        <v>52899000</v>
      </c>
      <c r="I480" s="5">
        <f t="shared" si="312"/>
        <v>52899000</v>
      </c>
    </row>
    <row r="481" spans="1:9" ht="26.25">
      <c r="A481" s="7" t="s">
        <v>196</v>
      </c>
      <c r="B481" s="4" t="s">
        <v>50</v>
      </c>
      <c r="C481" s="5">
        <f aca="true" t="shared" si="313" ref="C481:I481">C482+C488</f>
        <v>0</v>
      </c>
      <c r="D481" s="5">
        <f t="shared" si="313"/>
        <v>60340000</v>
      </c>
      <c r="E481" s="5">
        <f t="shared" si="313"/>
        <v>0</v>
      </c>
      <c r="F481" s="5">
        <f t="shared" si="313"/>
        <v>60340000</v>
      </c>
      <c r="G481" s="5">
        <f t="shared" si="313"/>
        <v>52899000</v>
      </c>
      <c r="H481" s="5">
        <f t="shared" si="313"/>
        <v>52899000</v>
      </c>
      <c r="I481" s="5">
        <f t="shared" si="313"/>
        <v>52899000</v>
      </c>
    </row>
    <row r="482" spans="1:9" ht="52.5">
      <c r="A482" s="7" t="s">
        <v>348</v>
      </c>
      <c r="B482" s="4" t="s">
        <v>198</v>
      </c>
      <c r="C482" s="5">
        <f aca="true" t="shared" si="314" ref="C482:I482">C486+C487+C485+C483</f>
        <v>0</v>
      </c>
      <c r="D482" s="5">
        <f t="shared" si="314"/>
        <v>60340000</v>
      </c>
      <c r="E482" s="5">
        <f t="shared" si="314"/>
        <v>0</v>
      </c>
      <c r="F482" s="5">
        <f t="shared" si="314"/>
        <v>60340000</v>
      </c>
      <c r="G482" s="5">
        <f t="shared" si="314"/>
        <v>52899000</v>
      </c>
      <c r="H482" s="5">
        <f t="shared" si="314"/>
        <v>52899000</v>
      </c>
      <c r="I482" s="5">
        <f t="shared" si="314"/>
        <v>52899000</v>
      </c>
    </row>
    <row r="483" spans="1:9" ht="26.25">
      <c r="A483" s="7" t="s">
        <v>365</v>
      </c>
      <c r="B483" s="4" t="s">
        <v>367</v>
      </c>
      <c r="C483" s="5">
        <f aca="true" t="shared" si="315" ref="C483:I483">C484</f>
        <v>0</v>
      </c>
      <c r="D483" s="5">
        <f t="shared" si="315"/>
        <v>10000000</v>
      </c>
      <c r="E483" s="5">
        <f t="shared" si="315"/>
        <v>0</v>
      </c>
      <c r="F483" s="5">
        <f t="shared" si="315"/>
        <v>10000000</v>
      </c>
      <c r="G483" s="5">
        <f t="shared" si="315"/>
        <v>0</v>
      </c>
      <c r="H483" s="5">
        <f t="shared" si="315"/>
        <v>0</v>
      </c>
      <c r="I483" s="5">
        <f t="shared" si="315"/>
        <v>0</v>
      </c>
    </row>
    <row r="484" spans="1:9" ht="26.25">
      <c r="A484" s="7" t="s">
        <v>366</v>
      </c>
      <c r="B484" s="4" t="s">
        <v>368</v>
      </c>
      <c r="C484" s="5">
        <f>'sursa 02'!C425</f>
        <v>0</v>
      </c>
      <c r="D484" s="5">
        <f>'sursa 02'!D425</f>
        <v>10000000</v>
      </c>
      <c r="E484" s="5">
        <f>'sursa 02'!E425</f>
        <v>0</v>
      </c>
      <c r="F484" s="5">
        <f>'sursa 02'!F425</f>
        <v>10000000</v>
      </c>
      <c r="G484" s="5">
        <f>'sursa 02'!G425</f>
        <v>0</v>
      </c>
      <c r="H484" s="5">
        <f>'sursa 02'!H425</f>
        <v>0</v>
      </c>
      <c r="I484" s="5">
        <f>'sursa 02'!I425</f>
        <v>0</v>
      </c>
    </row>
    <row r="485" spans="1:9" ht="39.75">
      <c r="A485" s="7" t="s">
        <v>53</v>
      </c>
      <c r="B485" s="4" t="s">
        <v>54</v>
      </c>
      <c r="C485" s="4"/>
      <c r="D485" s="5">
        <f>'sursa 10'!D151</f>
        <v>0</v>
      </c>
      <c r="E485" s="5">
        <f>'sursa 10'!E151</f>
        <v>0</v>
      </c>
      <c r="F485" s="5">
        <f>'sursa 10'!F151</f>
        <v>0</v>
      </c>
      <c r="G485" s="5">
        <f>'sursa 10'!G151</f>
        <v>0</v>
      </c>
      <c r="H485" s="5">
        <f>'sursa 10'!H151</f>
        <v>0</v>
      </c>
      <c r="I485" s="5">
        <f>'sursa 10'!I151</f>
        <v>0</v>
      </c>
    </row>
    <row r="486" spans="1:9" ht="12.75">
      <c r="A486" s="7" t="s">
        <v>201</v>
      </c>
      <c r="B486" s="4" t="s">
        <v>202</v>
      </c>
      <c r="C486" s="5">
        <f>'sursa 02'!C426</f>
        <v>0</v>
      </c>
      <c r="D486" s="5">
        <f>'sursa 02'!D426</f>
        <v>36005000</v>
      </c>
      <c r="E486" s="5">
        <f>'sursa 02'!E426</f>
        <v>0</v>
      </c>
      <c r="F486" s="5">
        <f>'sursa 02'!F426</f>
        <v>36005000</v>
      </c>
      <c r="G486" s="5">
        <f>'sursa 02'!G426</f>
        <v>52899000</v>
      </c>
      <c r="H486" s="5">
        <f>'sursa 02'!H426</f>
        <v>52899000</v>
      </c>
      <c r="I486" s="5">
        <f>'sursa 02'!I426</f>
        <v>52899000</v>
      </c>
    </row>
    <row r="487" spans="1:9" ht="52.5">
      <c r="A487" s="7" t="s">
        <v>203</v>
      </c>
      <c r="B487" s="4" t="s">
        <v>204</v>
      </c>
      <c r="C487" s="5">
        <f>'sursa 02'!C427</f>
        <v>0</v>
      </c>
      <c r="D487" s="5">
        <f>'sursa 02'!D427</f>
        <v>14335000</v>
      </c>
      <c r="E487" s="5">
        <f>'sursa 02'!E427</f>
        <v>0</v>
      </c>
      <c r="F487" s="5">
        <f>'sursa 02'!F427</f>
        <v>14335000</v>
      </c>
      <c r="G487" s="5">
        <f>'sursa 02'!G427</f>
        <v>0</v>
      </c>
      <c r="H487" s="5">
        <f>'sursa 02'!H427</f>
        <v>0</v>
      </c>
      <c r="I487" s="5">
        <f>'sursa 02'!I427</f>
        <v>0</v>
      </c>
    </row>
    <row r="488" spans="1:9" ht="27">
      <c r="A488" s="7" t="s">
        <v>138</v>
      </c>
      <c r="B488" s="4" t="s">
        <v>56</v>
      </c>
      <c r="C488" s="4"/>
      <c r="D488" s="5">
        <f>D489+D490+D493</f>
        <v>0</v>
      </c>
      <c r="E488" s="5">
        <f>E489+E490+E493</f>
        <v>0</v>
      </c>
      <c r="F488" s="5"/>
      <c r="G488" s="5">
        <f>G489+G490+G493</f>
        <v>0</v>
      </c>
      <c r="H488" s="5">
        <f>H489+H490+H493</f>
        <v>0</v>
      </c>
      <c r="I488" s="5">
        <f>I489+I490+I493</f>
        <v>0</v>
      </c>
    </row>
    <row r="489" spans="1:9" ht="27">
      <c r="A489" s="7" t="s">
        <v>61</v>
      </c>
      <c r="B489" s="4" t="s">
        <v>62</v>
      </c>
      <c r="C489" s="4"/>
      <c r="D489" s="5"/>
      <c r="E489" s="5"/>
      <c r="F489" s="5"/>
      <c r="G489" s="5"/>
      <c r="H489" s="5"/>
      <c r="I489" s="5"/>
    </row>
    <row r="490" spans="1:9" ht="27">
      <c r="A490" s="7" t="s">
        <v>63</v>
      </c>
      <c r="B490" s="4" t="s">
        <v>64</v>
      </c>
      <c r="C490" s="4"/>
      <c r="D490" s="5">
        <f>D491+D492</f>
        <v>0</v>
      </c>
      <c r="E490" s="5">
        <f>E491+E492</f>
        <v>0</v>
      </c>
      <c r="F490" s="5"/>
      <c r="G490" s="5">
        <f>G491+G492</f>
        <v>0</v>
      </c>
      <c r="H490" s="5">
        <f>H491+H492</f>
        <v>0</v>
      </c>
      <c r="I490" s="5">
        <f>I491+I492</f>
        <v>0</v>
      </c>
    </row>
    <row r="491" spans="1:9" ht="27">
      <c r="A491" s="7" t="s">
        <v>65</v>
      </c>
      <c r="B491" s="4" t="s">
        <v>66</v>
      </c>
      <c r="C491" s="4"/>
      <c r="D491" s="5"/>
      <c r="E491" s="5"/>
      <c r="F491" s="5"/>
      <c r="G491" s="5"/>
      <c r="H491" s="5"/>
      <c r="I491" s="5"/>
    </row>
    <row r="492" spans="1:9" ht="27">
      <c r="A492" s="7" t="s">
        <v>67</v>
      </c>
      <c r="B492" s="4" t="s">
        <v>68</v>
      </c>
      <c r="C492" s="4"/>
      <c r="D492" s="5"/>
      <c r="E492" s="5"/>
      <c r="F492" s="5"/>
      <c r="G492" s="5"/>
      <c r="H492" s="5"/>
      <c r="I492" s="5"/>
    </row>
    <row r="493" spans="1:9" ht="14.25">
      <c r="A493" s="7" t="s">
        <v>69</v>
      </c>
      <c r="B493" s="4" t="s">
        <v>70</v>
      </c>
      <c r="C493" s="4"/>
      <c r="D493" s="5"/>
      <c r="E493" s="5"/>
      <c r="F493" s="5"/>
      <c r="G493" s="5"/>
      <c r="H493" s="5"/>
      <c r="I493" s="5"/>
    </row>
    <row r="494" spans="1:9" ht="12.75">
      <c r="A494" s="7" t="s">
        <v>207</v>
      </c>
      <c r="B494" s="4" t="s">
        <v>208</v>
      </c>
      <c r="C494" s="5">
        <f aca="true" t="shared" si="316" ref="C494:I494">C495</f>
        <v>0</v>
      </c>
      <c r="D494" s="5">
        <f t="shared" si="316"/>
        <v>0</v>
      </c>
      <c r="E494" s="5">
        <f t="shared" si="316"/>
        <v>0</v>
      </c>
      <c r="F494" s="5">
        <f t="shared" si="316"/>
        <v>0</v>
      </c>
      <c r="G494" s="5">
        <f t="shared" si="316"/>
        <v>0</v>
      </c>
      <c r="H494" s="5">
        <f t="shared" si="316"/>
        <v>0</v>
      </c>
      <c r="I494" s="5">
        <f t="shared" si="316"/>
        <v>0</v>
      </c>
    </row>
    <row r="495" spans="1:9" ht="26.25">
      <c r="A495" s="7" t="s">
        <v>209</v>
      </c>
      <c r="B495" s="4" t="s">
        <v>210</v>
      </c>
      <c r="C495" s="5">
        <f>'sursa 02'!C429+'sursa 10'!C160</f>
        <v>0</v>
      </c>
      <c r="D495" s="5">
        <f>'sursa 02'!D429+'sursa 10'!D160</f>
        <v>0</v>
      </c>
      <c r="E495" s="5">
        <f>'sursa 02'!E429+'sursa 10'!E160</f>
        <v>0</v>
      </c>
      <c r="F495" s="5">
        <f>'sursa 02'!F429+'sursa 10'!F160</f>
        <v>0</v>
      </c>
      <c r="G495" s="5">
        <f>'sursa 02'!G429+'sursa 10'!G160</f>
        <v>0</v>
      </c>
      <c r="H495" s="5">
        <f>'sursa 02'!H429+'sursa 10'!H160</f>
        <v>0</v>
      </c>
      <c r="I495" s="5">
        <f>'sursa 02'!I429+'sursa 10'!I160</f>
        <v>0</v>
      </c>
    </row>
    <row r="496" spans="1:9" ht="39">
      <c r="A496" s="7" t="s">
        <v>211</v>
      </c>
      <c r="B496" s="4" t="s">
        <v>212</v>
      </c>
      <c r="C496" s="5">
        <f aca="true" t="shared" si="317" ref="C496:I496">C497+C500</f>
        <v>0</v>
      </c>
      <c r="D496" s="5">
        <f t="shared" si="317"/>
        <v>94435000</v>
      </c>
      <c r="E496" s="5">
        <f t="shared" si="317"/>
        <v>0</v>
      </c>
      <c r="F496" s="5">
        <f t="shared" si="317"/>
        <v>94435000</v>
      </c>
      <c r="G496" s="5">
        <f t="shared" si="317"/>
        <v>0</v>
      </c>
      <c r="H496" s="5">
        <f t="shared" si="317"/>
        <v>0</v>
      </c>
      <c r="I496" s="5">
        <f t="shared" si="317"/>
        <v>0</v>
      </c>
    </row>
    <row r="497" spans="1:9" ht="26.25">
      <c r="A497" s="7" t="s">
        <v>213</v>
      </c>
      <c r="B497" s="4" t="s">
        <v>214</v>
      </c>
      <c r="C497" s="5">
        <f aca="true" t="shared" si="318" ref="C497:I497">C498+C499</f>
        <v>0</v>
      </c>
      <c r="D497" s="5">
        <f t="shared" si="318"/>
        <v>92529000</v>
      </c>
      <c r="E497" s="5">
        <f t="shared" si="318"/>
        <v>0</v>
      </c>
      <c r="F497" s="5">
        <f t="shared" si="318"/>
        <v>92529000</v>
      </c>
      <c r="G497" s="5">
        <f t="shared" si="318"/>
        <v>0</v>
      </c>
      <c r="H497" s="5">
        <f t="shared" si="318"/>
        <v>0</v>
      </c>
      <c r="I497" s="5">
        <f t="shared" si="318"/>
        <v>0</v>
      </c>
    </row>
    <row r="498" spans="1:9" ht="12.75">
      <c r="A498" s="7" t="s">
        <v>215</v>
      </c>
      <c r="B498" s="4" t="s">
        <v>216</v>
      </c>
      <c r="C498" s="5">
        <f>'sursa 02'!C432+'sursa 10'!C163</f>
        <v>0</v>
      </c>
      <c r="D498" s="5">
        <f>'sursa 02'!D432+'sursa 10'!D163</f>
        <v>92529000</v>
      </c>
      <c r="E498" s="5">
        <f>'sursa 02'!E432+'sursa 10'!E163</f>
        <v>0</v>
      </c>
      <c r="F498" s="5">
        <f>'sursa 02'!F432+'sursa 10'!F163</f>
        <v>92529000</v>
      </c>
      <c r="G498" s="5">
        <f>'sursa 02'!G432+'sursa 10'!G163</f>
        <v>0</v>
      </c>
      <c r="H498" s="5">
        <f>'sursa 02'!H432+'sursa 10'!H163</f>
        <v>0</v>
      </c>
      <c r="I498" s="5">
        <f>'sursa 02'!I432+'sursa 10'!I163</f>
        <v>0</v>
      </c>
    </row>
    <row r="499" spans="1:9" ht="12.75">
      <c r="A499" s="7" t="s">
        <v>396</v>
      </c>
      <c r="B499" s="4" t="s">
        <v>398</v>
      </c>
      <c r="C499" s="5">
        <f>'sursa 02'!C433</f>
        <v>0</v>
      </c>
      <c r="D499" s="5">
        <f>'sursa 02'!D433</f>
        <v>0</v>
      </c>
      <c r="E499" s="5">
        <f>'sursa 02'!E433</f>
        <v>0</v>
      </c>
      <c r="F499" s="5">
        <f>'sursa 02'!F433</f>
        <v>0</v>
      </c>
      <c r="G499" s="5">
        <f>'sursa 02'!G433</f>
        <v>0</v>
      </c>
      <c r="H499" s="5">
        <f>'sursa 02'!H433</f>
        <v>0</v>
      </c>
      <c r="I499" s="5">
        <f>'sursa 02'!I433</f>
        <v>0</v>
      </c>
    </row>
    <row r="500" spans="1:9" ht="26.25">
      <c r="A500" s="7" t="s">
        <v>217</v>
      </c>
      <c r="B500" s="4" t="s">
        <v>218</v>
      </c>
      <c r="C500" s="5">
        <f aca="true" t="shared" si="319" ref="C500:I500">C501+C502</f>
        <v>0</v>
      </c>
      <c r="D500" s="5">
        <f t="shared" si="319"/>
        <v>1906000</v>
      </c>
      <c r="E500" s="5">
        <f t="shared" si="319"/>
        <v>0</v>
      </c>
      <c r="F500" s="5">
        <f t="shared" si="319"/>
        <v>1906000</v>
      </c>
      <c r="G500" s="5">
        <f t="shared" si="319"/>
        <v>0</v>
      </c>
      <c r="H500" s="5">
        <f t="shared" si="319"/>
        <v>0</v>
      </c>
      <c r="I500" s="5">
        <f t="shared" si="319"/>
        <v>0</v>
      </c>
    </row>
    <row r="501" spans="1:9" ht="12.75">
      <c r="A501" s="7" t="s">
        <v>215</v>
      </c>
      <c r="B501" s="4" t="s">
        <v>219</v>
      </c>
      <c r="C501" s="5">
        <f>'sursa 02'!C435</f>
        <v>0</v>
      </c>
      <c r="D501" s="5">
        <f>'sursa 02'!D435</f>
        <v>1906000</v>
      </c>
      <c r="E501" s="5">
        <f>'sursa 02'!E435</f>
        <v>0</v>
      </c>
      <c r="F501" s="5">
        <f>'sursa 02'!F435</f>
        <v>1906000</v>
      </c>
      <c r="G501" s="5">
        <f>'sursa 02'!G435</f>
        <v>0</v>
      </c>
      <c r="H501" s="5">
        <f>'sursa 02'!H435</f>
        <v>0</v>
      </c>
      <c r="I501" s="5">
        <f>'sursa 02'!I435</f>
        <v>0</v>
      </c>
    </row>
    <row r="502" spans="1:9" ht="12.75">
      <c r="A502" s="7" t="s">
        <v>396</v>
      </c>
      <c r="B502" s="4" t="s">
        <v>397</v>
      </c>
      <c r="C502" s="5">
        <f>'sursa 02'!C436</f>
        <v>0</v>
      </c>
      <c r="D502" s="5">
        <f>'sursa 02'!D436</f>
        <v>0</v>
      </c>
      <c r="E502" s="5">
        <f>'sursa 02'!E436</f>
        <v>0</v>
      </c>
      <c r="F502" s="5">
        <f>'sursa 02'!F436</f>
        <v>0</v>
      </c>
      <c r="G502" s="5">
        <f>'sursa 02'!G436</f>
        <v>0</v>
      </c>
      <c r="H502" s="5">
        <f>'sursa 02'!H436</f>
        <v>0</v>
      </c>
      <c r="I502" s="5">
        <f>'sursa 02'!I436</f>
        <v>0</v>
      </c>
    </row>
    <row r="503" spans="1:9" ht="26.25">
      <c r="A503" s="7" t="s">
        <v>349</v>
      </c>
      <c r="B503" s="4" t="s">
        <v>221</v>
      </c>
      <c r="C503" s="5">
        <f aca="true" t="shared" si="320" ref="C503:I503">C505+C519+C529+C537+C543+C563+C580+C594+C599+C610+C629</f>
        <v>44735000</v>
      </c>
      <c r="D503" s="5">
        <f t="shared" si="320"/>
        <v>252913000</v>
      </c>
      <c r="E503" s="5">
        <f t="shared" si="320"/>
        <v>0</v>
      </c>
      <c r="F503" s="5">
        <f t="shared" si="320"/>
        <v>252913000</v>
      </c>
      <c r="G503" s="5">
        <f t="shared" si="320"/>
        <v>86541000</v>
      </c>
      <c r="H503" s="5">
        <f t="shared" si="320"/>
        <v>87482000</v>
      </c>
      <c r="I503" s="5">
        <f t="shared" si="320"/>
        <v>88278000</v>
      </c>
    </row>
    <row r="504" spans="1:9" ht="12.75">
      <c r="A504" s="7" t="s">
        <v>350</v>
      </c>
      <c r="B504" s="4" t="s">
        <v>304</v>
      </c>
      <c r="C504" s="5">
        <f aca="true" t="shared" si="321" ref="C504:I504">C505+C519</f>
        <v>0</v>
      </c>
      <c r="D504" s="5">
        <f t="shared" si="321"/>
        <v>6250000</v>
      </c>
      <c r="E504" s="5">
        <f t="shared" si="321"/>
        <v>0</v>
      </c>
      <c r="F504" s="5">
        <f t="shared" si="321"/>
        <v>6250000</v>
      </c>
      <c r="G504" s="5">
        <f t="shared" si="321"/>
        <v>4548000</v>
      </c>
      <c r="H504" s="5">
        <f t="shared" si="321"/>
        <v>4548000</v>
      </c>
      <c r="I504" s="5">
        <f t="shared" si="321"/>
        <v>4548000</v>
      </c>
    </row>
    <row r="505" spans="1:9" ht="12.75">
      <c r="A505" s="7" t="s">
        <v>305</v>
      </c>
      <c r="B505" s="4" t="s">
        <v>279</v>
      </c>
      <c r="C505" s="5">
        <f aca="true" t="shared" si="322" ref="C505:I505">C506</f>
        <v>0</v>
      </c>
      <c r="D505" s="5">
        <f t="shared" si="322"/>
        <v>6234000</v>
      </c>
      <c r="E505" s="5">
        <f t="shared" si="322"/>
        <v>0</v>
      </c>
      <c r="F505" s="5">
        <f t="shared" si="322"/>
        <v>6234000</v>
      </c>
      <c r="G505" s="5">
        <f t="shared" si="322"/>
        <v>4548000</v>
      </c>
      <c r="H505" s="5">
        <f t="shared" si="322"/>
        <v>4548000</v>
      </c>
      <c r="I505" s="5">
        <f t="shared" si="322"/>
        <v>4548000</v>
      </c>
    </row>
    <row r="506" spans="1:9" ht="12.75">
      <c r="A506" s="7" t="s">
        <v>275</v>
      </c>
      <c r="B506" s="4" t="s">
        <v>90</v>
      </c>
      <c r="C506" s="5">
        <f aca="true" t="shared" si="323" ref="C506:I506">C507+C515</f>
        <v>0</v>
      </c>
      <c r="D506" s="5">
        <f t="shared" si="323"/>
        <v>6234000</v>
      </c>
      <c r="E506" s="5">
        <f t="shared" si="323"/>
        <v>0</v>
      </c>
      <c r="F506" s="5">
        <f t="shared" si="323"/>
        <v>6234000</v>
      </c>
      <c r="G506" s="5">
        <f t="shared" si="323"/>
        <v>4548000</v>
      </c>
      <c r="H506" s="5">
        <f t="shared" si="323"/>
        <v>4548000</v>
      </c>
      <c r="I506" s="5">
        <f t="shared" si="323"/>
        <v>4548000</v>
      </c>
    </row>
    <row r="507" spans="1:9" ht="39">
      <c r="A507" s="7" t="s">
        <v>91</v>
      </c>
      <c r="B507" s="4" t="s">
        <v>92</v>
      </c>
      <c r="C507" s="5">
        <f aca="true" t="shared" si="324" ref="C507:I507">C508+C511</f>
        <v>0</v>
      </c>
      <c r="D507" s="5">
        <f t="shared" si="324"/>
        <v>1219000</v>
      </c>
      <c r="E507" s="5">
        <f t="shared" si="324"/>
        <v>0</v>
      </c>
      <c r="F507" s="5">
        <f t="shared" si="324"/>
        <v>1219000</v>
      </c>
      <c r="G507" s="5">
        <f t="shared" si="324"/>
        <v>0</v>
      </c>
      <c r="H507" s="5">
        <f t="shared" si="324"/>
        <v>0</v>
      </c>
      <c r="I507" s="5">
        <f t="shared" si="324"/>
        <v>0</v>
      </c>
    </row>
    <row r="508" spans="1:9" ht="26.25">
      <c r="A508" s="7" t="s">
        <v>93</v>
      </c>
      <c r="B508" s="4" t="s">
        <v>94</v>
      </c>
      <c r="C508" s="4"/>
      <c r="D508" s="5">
        <f>D509+D510</f>
        <v>0</v>
      </c>
      <c r="E508" s="5">
        <f>E509+E510</f>
        <v>0</v>
      </c>
      <c r="F508" s="5"/>
      <c r="G508" s="5">
        <f>G509+G510</f>
        <v>0</v>
      </c>
      <c r="H508" s="5">
        <f>H509+H510</f>
        <v>0</v>
      </c>
      <c r="I508" s="5">
        <f>I509+I510</f>
        <v>0</v>
      </c>
    </row>
    <row r="509" spans="1:9" ht="12.75">
      <c r="A509" s="7" t="s">
        <v>95</v>
      </c>
      <c r="B509" s="4" t="s">
        <v>96</v>
      </c>
      <c r="C509" s="4"/>
      <c r="D509" s="5">
        <f>'sursa 02'!D443</f>
        <v>0</v>
      </c>
      <c r="E509" s="5">
        <f>'sursa 02'!E443</f>
        <v>0</v>
      </c>
      <c r="F509" s="5"/>
      <c r="G509" s="5">
        <f>'sursa 02'!G443</f>
        <v>0</v>
      </c>
      <c r="H509" s="5">
        <f>'sursa 02'!H443</f>
        <v>0</v>
      </c>
      <c r="I509" s="5">
        <f>'sursa 02'!I443</f>
        <v>0</v>
      </c>
    </row>
    <row r="510" spans="1:9" ht="12.75">
      <c r="A510" s="7" t="s">
        <v>97</v>
      </c>
      <c r="B510" s="4" t="s">
        <v>98</v>
      </c>
      <c r="C510" s="4"/>
      <c r="D510" s="5">
        <f>'sursa 02'!D444</f>
        <v>0</v>
      </c>
      <c r="E510" s="5">
        <f>'sursa 02'!E444</f>
        <v>0</v>
      </c>
      <c r="F510" s="5"/>
      <c r="G510" s="5">
        <f>'sursa 02'!G444</f>
        <v>0</v>
      </c>
      <c r="H510" s="5">
        <f>'sursa 02'!H444</f>
        <v>0</v>
      </c>
      <c r="I510" s="5">
        <f>'sursa 02'!I444</f>
        <v>0</v>
      </c>
    </row>
    <row r="511" spans="1:9" ht="12.75">
      <c r="A511" s="7" t="s">
        <v>299</v>
      </c>
      <c r="B511" s="4" t="s">
        <v>300</v>
      </c>
      <c r="C511" s="5">
        <f>C512+C513</f>
        <v>0</v>
      </c>
      <c r="D511" s="5">
        <f aca="true" t="shared" si="325" ref="D511:I511">D512+D513+D514</f>
        <v>1219000</v>
      </c>
      <c r="E511" s="5">
        <f t="shared" si="325"/>
        <v>0</v>
      </c>
      <c r="F511" s="5">
        <f t="shared" si="325"/>
        <v>1219000</v>
      </c>
      <c r="G511" s="5">
        <f t="shared" si="325"/>
        <v>0</v>
      </c>
      <c r="H511" s="5">
        <f t="shared" si="325"/>
        <v>0</v>
      </c>
      <c r="I511" s="5">
        <f t="shared" si="325"/>
        <v>0</v>
      </c>
    </row>
    <row r="512" spans="1:9" ht="12.75">
      <c r="A512" s="7" t="s">
        <v>95</v>
      </c>
      <c r="B512" s="4" t="s">
        <v>301</v>
      </c>
      <c r="C512" s="5">
        <f>'sursa 02'!C446</f>
        <v>0</v>
      </c>
      <c r="D512" s="5">
        <f>'sursa 02'!D446</f>
        <v>180000</v>
      </c>
      <c r="E512" s="5">
        <f>'sursa 02'!E446</f>
        <v>0</v>
      </c>
      <c r="F512" s="5">
        <f>'sursa 02'!F446</f>
        <v>180000</v>
      </c>
      <c r="G512" s="5">
        <f>'sursa 02'!G446</f>
        <v>0</v>
      </c>
      <c r="H512" s="5">
        <f>'sursa 02'!H446</f>
        <v>0</v>
      </c>
      <c r="I512" s="5">
        <f>'sursa 02'!I446</f>
        <v>0</v>
      </c>
    </row>
    <row r="513" spans="1:9" ht="12.75">
      <c r="A513" s="7" t="s">
        <v>97</v>
      </c>
      <c r="B513" s="4" t="s">
        <v>302</v>
      </c>
      <c r="C513" s="5">
        <f>'sursa 02'!C447</f>
        <v>0</v>
      </c>
      <c r="D513" s="5">
        <f>'sursa 02'!D447</f>
        <v>1017000</v>
      </c>
      <c r="E513" s="5">
        <f>'sursa 02'!E447</f>
        <v>0</v>
      </c>
      <c r="F513" s="5">
        <f>'sursa 02'!F447</f>
        <v>1017000</v>
      </c>
      <c r="G513" s="5">
        <f>'sursa 02'!G447</f>
        <v>0</v>
      </c>
      <c r="H513" s="5">
        <f>'sursa 02'!H447</f>
        <v>0</v>
      </c>
      <c r="I513" s="5">
        <f>'sursa 02'!I447</f>
        <v>0</v>
      </c>
    </row>
    <row r="514" spans="1:9" ht="12.75">
      <c r="A514" s="7" t="s">
        <v>296</v>
      </c>
      <c r="B514" s="4" t="s">
        <v>407</v>
      </c>
      <c r="C514" s="5"/>
      <c r="D514" s="5">
        <f>'sursa 02'!D448</f>
        <v>22000</v>
      </c>
      <c r="E514" s="5">
        <f>'sursa 02'!E448</f>
        <v>0</v>
      </c>
      <c r="F514" s="5">
        <f>'sursa 02'!F448</f>
        <v>22000</v>
      </c>
      <c r="G514" s="5"/>
      <c r="H514" s="5"/>
      <c r="I514" s="5"/>
    </row>
    <row r="515" spans="1:9" ht="12.75">
      <c r="A515" s="7" t="s">
        <v>99</v>
      </c>
      <c r="B515" s="4" t="s">
        <v>100</v>
      </c>
      <c r="C515" s="5">
        <f aca="true" t="shared" si="326" ref="C515:I517">C516</f>
        <v>0</v>
      </c>
      <c r="D515" s="5">
        <f t="shared" si="326"/>
        <v>5015000</v>
      </c>
      <c r="E515" s="5">
        <f t="shared" si="326"/>
        <v>0</v>
      </c>
      <c r="F515" s="5">
        <f t="shared" si="326"/>
        <v>5015000</v>
      </c>
      <c r="G515" s="5">
        <f t="shared" si="326"/>
        <v>4548000</v>
      </c>
      <c r="H515" s="5">
        <f t="shared" si="326"/>
        <v>4548000</v>
      </c>
      <c r="I515" s="5">
        <f t="shared" si="326"/>
        <v>4548000</v>
      </c>
    </row>
    <row r="516" spans="1:9" ht="12.75">
      <c r="A516" s="7" t="s">
        <v>101</v>
      </c>
      <c r="B516" s="4" t="s">
        <v>102</v>
      </c>
      <c r="C516" s="5">
        <f t="shared" si="326"/>
        <v>0</v>
      </c>
      <c r="D516" s="5">
        <f t="shared" si="326"/>
        <v>5015000</v>
      </c>
      <c r="E516" s="5">
        <f t="shared" si="326"/>
        <v>0</v>
      </c>
      <c r="F516" s="5">
        <f t="shared" si="326"/>
        <v>5015000</v>
      </c>
      <c r="G516" s="5">
        <f t="shared" si="326"/>
        <v>4548000</v>
      </c>
      <c r="H516" s="5">
        <f t="shared" si="326"/>
        <v>4548000</v>
      </c>
      <c r="I516" s="5">
        <f t="shared" si="326"/>
        <v>4548000</v>
      </c>
    </row>
    <row r="517" spans="1:9" ht="12.75">
      <c r="A517" s="7" t="s">
        <v>103</v>
      </c>
      <c r="B517" s="4" t="s">
        <v>104</v>
      </c>
      <c r="C517" s="5">
        <f t="shared" si="326"/>
        <v>0</v>
      </c>
      <c r="D517" s="5">
        <f t="shared" si="326"/>
        <v>5015000</v>
      </c>
      <c r="E517" s="5">
        <f t="shared" si="326"/>
        <v>0</v>
      </c>
      <c r="F517" s="5">
        <f t="shared" si="326"/>
        <v>5015000</v>
      </c>
      <c r="G517" s="5">
        <f t="shared" si="326"/>
        <v>4548000</v>
      </c>
      <c r="H517" s="5">
        <f t="shared" si="326"/>
        <v>4548000</v>
      </c>
      <c r="I517" s="5">
        <f t="shared" si="326"/>
        <v>4548000</v>
      </c>
    </row>
    <row r="518" spans="1:9" ht="12.75">
      <c r="A518" s="7" t="s">
        <v>111</v>
      </c>
      <c r="B518" s="4" t="s">
        <v>112</v>
      </c>
      <c r="C518" s="5">
        <f>'sursa 02'!C452</f>
        <v>0</v>
      </c>
      <c r="D518" s="5">
        <f>'sursa 02'!D452</f>
        <v>5015000</v>
      </c>
      <c r="E518" s="5">
        <f>'sursa 02'!E452</f>
        <v>0</v>
      </c>
      <c r="F518" s="5">
        <f>'sursa 02'!F452</f>
        <v>5015000</v>
      </c>
      <c r="G518" s="5">
        <f>'sursa 02'!G452</f>
        <v>4548000</v>
      </c>
      <c r="H518" s="5">
        <f>'sursa 02'!H452</f>
        <v>4548000</v>
      </c>
      <c r="I518" s="5">
        <f>'sursa 02'!I452</f>
        <v>4548000</v>
      </c>
    </row>
    <row r="519" spans="1:9" ht="26.25">
      <c r="A519" s="7" t="s">
        <v>306</v>
      </c>
      <c r="B519" s="4" t="s">
        <v>307</v>
      </c>
      <c r="C519" s="5">
        <f aca="true" t="shared" si="327" ref="C519:I519">C520</f>
        <v>0</v>
      </c>
      <c r="D519" s="5">
        <f t="shared" si="327"/>
        <v>16000</v>
      </c>
      <c r="E519" s="5">
        <f t="shared" si="327"/>
        <v>0</v>
      </c>
      <c r="F519" s="5">
        <f t="shared" si="327"/>
        <v>16000</v>
      </c>
      <c r="G519" s="5">
        <f t="shared" si="327"/>
        <v>0</v>
      </c>
      <c r="H519" s="5">
        <f t="shared" si="327"/>
        <v>0</v>
      </c>
      <c r="I519" s="5">
        <f t="shared" si="327"/>
        <v>0</v>
      </c>
    </row>
    <row r="520" spans="1:9" ht="12.75">
      <c r="A520" s="7" t="s">
        <v>275</v>
      </c>
      <c r="B520" s="4" t="s">
        <v>90</v>
      </c>
      <c r="C520" s="5">
        <f aca="true" t="shared" si="328" ref="C520:I520">C521+C524</f>
        <v>0</v>
      </c>
      <c r="D520" s="5">
        <f t="shared" si="328"/>
        <v>16000</v>
      </c>
      <c r="E520" s="5">
        <f t="shared" si="328"/>
        <v>0</v>
      </c>
      <c r="F520" s="5">
        <f t="shared" si="328"/>
        <v>16000</v>
      </c>
      <c r="G520" s="5">
        <f t="shared" si="328"/>
        <v>0</v>
      </c>
      <c r="H520" s="5">
        <f t="shared" si="328"/>
        <v>0</v>
      </c>
      <c r="I520" s="5">
        <f t="shared" si="328"/>
        <v>0</v>
      </c>
    </row>
    <row r="521" spans="1:9" ht="26.25">
      <c r="A521" s="7" t="s">
        <v>276</v>
      </c>
      <c r="B521" s="4" t="s">
        <v>277</v>
      </c>
      <c r="C521" s="4"/>
      <c r="D521" s="5">
        <f>D522</f>
        <v>0</v>
      </c>
      <c r="E521" s="5">
        <f>E522</f>
        <v>0</v>
      </c>
      <c r="F521" s="5"/>
      <c r="G521" s="5">
        <f aca="true" t="shared" si="329" ref="G521:I522">G522</f>
        <v>0</v>
      </c>
      <c r="H521" s="5">
        <f t="shared" si="329"/>
        <v>0</v>
      </c>
      <c r="I521" s="5">
        <f t="shared" si="329"/>
        <v>0</v>
      </c>
    </row>
    <row r="522" spans="1:9" ht="12.75">
      <c r="A522" s="7" t="s">
        <v>278</v>
      </c>
      <c r="B522" s="4" t="s">
        <v>279</v>
      </c>
      <c r="C522" s="4"/>
      <c r="D522" s="5">
        <f>D523</f>
        <v>0</v>
      </c>
      <c r="E522" s="5">
        <f>E523</f>
        <v>0</v>
      </c>
      <c r="F522" s="5"/>
      <c r="G522" s="5">
        <f t="shared" si="329"/>
        <v>0</v>
      </c>
      <c r="H522" s="5">
        <f t="shared" si="329"/>
        <v>0</v>
      </c>
      <c r="I522" s="5">
        <f t="shared" si="329"/>
        <v>0</v>
      </c>
    </row>
    <row r="523" spans="1:9" ht="12.75">
      <c r="A523" s="7" t="s">
        <v>282</v>
      </c>
      <c r="B523" s="4" t="s">
        <v>283</v>
      </c>
      <c r="C523" s="4"/>
      <c r="D523" s="5"/>
      <c r="E523" s="5"/>
      <c r="F523" s="5"/>
      <c r="G523" s="5"/>
      <c r="H523" s="5"/>
      <c r="I523" s="5"/>
    </row>
    <row r="524" spans="1:9" ht="12.75">
      <c r="A524" s="7" t="s">
        <v>99</v>
      </c>
      <c r="B524" s="4" t="s">
        <v>100</v>
      </c>
      <c r="C524" s="5">
        <f aca="true" t="shared" si="330" ref="C524:I526">C525</f>
        <v>0</v>
      </c>
      <c r="D524" s="5">
        <f t="shared" si="330"/>
        <v>16000</v>
      </c>
      <c r="E524" s="5">
        <f t="shared" si="330"/>
        <v>0</v>
      </c>
      <c r="F524" s="5">
        <f t="shared" si="330"/>
        <v>16000</v>
      </c>
      <c r="G524" s="5">
        <f t="shared" si="330"/>
        <v>0</v>
      </c>
      <c r="H524" s="5">
        <f t="shared" si="330"/>
        <v>0</v>
      </c>
      <c r="I524" s="5">
        <f t="shared" si="330"/>
        <v>0</v>
      </c>
    </row>
    <row r="525" spans="1:9" ht="12.75">
      <c r="A525" s="7" t="s">
        <v>101</v>
      </c>
      <c r="B525" s="4" t="s">
        <v>102</v>
      </c>
      <c r="C525" s="5">
        <f t="shared" si="330"/>
        <v>0</v>
      </c>
      <c r="D525" s="5">
        <f t="shared" si="330"/>
        <v>16000</v>
      </c>
      <c r="E525" s="5">
        <f t="shared" si="330"/>
        <v>0</v>
      </c>
      <c r="F525" s="5">
        <f t="shared" si="330"/>
        <v>16000</v>
      </c>
      <c r="G525" s="5">
        <f t="shared" si="330"/>
        <v>0</v>
      </c>
      <c r="H525" s="5">
        <f t="shared" si="330"/>
        <v>0</v>
      </c>
      <c r="I525" s="5">
        <f t="shared" si="330"/>
        <v>0</v>
      </c>
    </row>
    <row r="526" spans="1:9" ht="12.75">
      <c r="A526" s="7" t="s">
        <v>103</v>
      </c>
      <c r="B526" s="4" t="s">
        <v>104</v>
      </c>
      <c r="C526" s="5">
        <f t="shared" si="330"/>
        <v>0</v>
      </c>
      <c r="D526" s="5">
        <f t="shared" si="330"/>
        <v>16000</v>
      </c>
      <c r="E526" s="5">
        <f t="shared" si="330"/>
        <v>0</v>
      </c>
      <c r="F526" s="5">
        <f t="shared" si="330"/>
        <v>16000</v>
      </c>
      <c r="G526" s="5">
        <f t="shared" si="330"/>
        <v>0</v>
      </c>
      <c r="H526" s="5">
        <f t="shared" si="330"/>
        <v>0</v>
      </c>
      <c r="I526" s="5">
        <f t="shared" si="330"/>
        <v>0</v>
      </c>
    </row>
    <row r="527" spans="1:9" ht="12.75">
      <c r="A527" s="7" t="s">
        <v>111</v>
      </c>
      <c r="B527" s="4" t="s">
        <v>112</v>
      </c>
      <c r="C527" s="5">
        <f>'sursa 02'!C461+'sursa 10'!C171</f>
        <v>0</v>
      </c>
      <c r="D527" s="5">
        <f>'sursa 02'!D461+'sursa 10'!D171</f>
        <v>16000</v>
      </c>
      <c r="E527" s="5">
        <f>'sursa 02'!E461+'sursa 10'!E171</f>
        <v>0</v>
      </c>
      <c r="F527" s="5">
        <f>'sursa 02'!F461+'sursa 10'!F171</f>
        <v>16000</v>
      </c>
      <c r="G527" s="5">
        <f>'sursa 02'!G461+'sursa 10'!G171</f>
        <v>0</v>
      </c>
      <c r="H527" s="5">
        <f>'sursa 02'!H461+'sursa 10'!H171</f>
        <v>0</v>
      </c>
      <c r="I527" s="5">
        <f>'sursa 02'!I461+'sursa 10'!I171</f>
        <v>0</v>
      </c>
    </row>
    <row r="528" spans="1:9" ht="26.25">
      <c r="A528" s="7" t="s">
        <v>310</v>
      </c>
      <c r="B528" s="4" t="s">
        <v>311</v>
      </c>
      <c r="C528" s="5">
        <f aca="true" t="shared" si="331" ref="C528:I532">C529</f>
        <v>0</v>
      </c>
      <c r="D528" s="5">
        <f t="shared" si="331"/>
        <v>187000</v>
      </c>
      <c r="E528" s="5">
        <f t="shared" si="331"/>
        <v>0</v>
      </c>
      <c r="F528" s="5">
        <f t="shared" si="331"/>
        <v>187000</v>
      </c>
      <c r="G528" s="5">
        <f t="shared" si="331"/>
        <v>0</v>
      </c>
      <c r="H528" s="5">
        <f t="shared" si="331"/>
        <v>0</v>
      </c>
      <c r="I528" s="5">
        <f t="shared" si="331"/>
        <v>0</v>
      </c>
    </row>
    <row r="529" spans="1:9" ht="12.75">
      <c r="A529" s="7" t="s">
        <v>312</v>
      </c>
      <c r="B529" s="4" t="s">
        <v>313</v>
      </c>
      <c r="C529" s="5">
        <f t="shared" si="331"/>
        <v>0</v>
      </c>
      <c r="D529" s="5">
        <f t="shared" si="331"/>
        <v>187000</v>
      </c>
      <c r="E529" s="5">
        <f t="shared" si="331"/>
        <v>0</v>
      </c>
      <c r="F529" s="5">
        <f t="shared" si="331"/>
        <v>187000</v>
      </c>
      <c r="G529" s="5">
        <f t="shared" si="331"/>
        <v>0</v>
      </c>
      <c r="H529" s="5">
        <f t="shared" si="331"/>
        <v>0</v>
      </c>
      <c r="I529" s="5">
        <f t="shared" si="331"/>
        <v>0</v>
      </c>
    </row>
    <row r="530" spans="1:9" ht="12.75">
      <c r="A530" s="7" t="s">
        <v>275</v>
      </c>
      <c r="B530" s="4" t="s">
        <v>90</v>
      </c>
      <c r="C530" s="5">
        <f t="shared" si="331"/>
        <v>0</v>
      </c>
      <c r="D530" s="5">
        <f t="shared" si="331"/>
        <v>187000</v>
      </c>
      <c r="E530" s="5">
        <f t="shared" si="331"/>
        <v>0</v>
      </c>
      <c r="F530" s="5">
        <f t="shared" si="331"/>
        <v>187000</v>
      </c>
      <c r="G530" s="5">
        <f t="shared" si="331"/>
        <v>0</v>
      </c>
      <c r="H530" s="5">
        <f t="shared" si="331"/>
        <v>0</v>
      </c>
      <c r="I530" s="5">
        <f t="shared" si="331"/>
        <v>0</v>
      </c>
    </row>
    <row r="531" spans="1:9" ht="12.75">
      <c r="A531" s="7" t="s">
        <v>99</v>
      </c>
      <c r="B531" s="4" t="s">
        <v>100</v>
      </c>
      <c r="C531" s="5">
        <f t="shared" si="331"/>
        <v>0</v>
      </c>
      <c r="D531" s="5">
        <f t="shared" si="331"/>
        <v>187000</v>
      </c>
      <c r="E531" s="5">
        <f t="shared" si="331"/>
        <v>0</v>
      </c>
      <c r="F531" s="5">
        <f t="shared" si="331"/>
        <v>187000</v>
      </c>
      <c r="G531" s="5">
        <f t="shared" si="331"/>
        <v>0</v>
      </c>
      <c r="H531" s="5">
        <f t="shared" si="331"/>
        <v>0</v>
      </c>
      <c r="I531" s="5">
        <f t="shared" si="331"/>
        <v>0</v>
      </c>
    </row>
    <row r="532" spans="1:9" ht="12.75">
      <c r="A532" s="7" t="s">
        <v>101</v>
      </c>
      <c r="B532" s="4" t="s">
        <v>102</v>
      </c>
      <c r="C532" s="5">
        <f t="shared" si="331"/>
        <v>0</v>
      </c>
      <c r="D532" s="5">
        <f t="shared" si="331"/>
        <v>187000</v>
      </c>
      <c r="E532" s="5">
        <f t="shared" si="331"/>
        <v>0</v>
      </c>
      <c r="F532" s="5">
        <f t="shared" si="331"/>
        <v>187000</v>
      </c>
      <c r="G532" s="5">
        <f t="shared" si="331"/>
        <v>0</v>
      </c>
      <c r="H532" s="5">
        <f t="shared" si="331"/>
        <v>0</v>
      </c>
      <c r="I532" s="5">
        <f t="shared" si="331"/>
        <v>0</v>
      </c>
    </row>
    <row r="533" spans="1:9" ht="12.75">
      <c r="A533" s="7" t="s">
        <v>103</v>
      </c>
      <c r="B533" s="4" t="s">
        <v>104</v>
      </c>
      <c r="C533" s="5">
        <f aca="true" t="shared" si="332" ref="C533:I533">C535+C534</f>
        <v>0</v>
      </c>
      <c r="D533" s="5">
        <f t="shared" si="332"/>
        <v>187000</v>
      </c>
      <c r="E533" s="5">
        <f t="shared" si="332"/>
        <v>0</v>
      </c>
      <c r="F533" s="5">
        <f t="shared" si="332"/>
        <v>187000</v>
      </c>
      <c r="G533" s="5">
        <f t="shared" si="332"/>
        <v>0</v>
      </c>
      <c r="H533" s="5">
        <f t="shared" si="332"/>
        <v>0</v>
      </c>
      <c r="I533" s="5">
        <f t="shared" si="332"/>
        <v>0</v>
      </c>
    </row>
    <row r="534" spans="1:9" ht="12.75">
      <c r="A534" s="7" t="s">
        <v>107</v>
      </c>
      <c r="B534" s="4" t="s">
        <v>108</v>
      </c>
      <c r="C534" s="5">
        <f>'sursa 02'!C468</f>
        <v>0</v>
      </c>
      <c r="D534" s="5">
        <f>'sursa 02'!D468</f>
        <v>0</v>
      </c>
      <c r="E534" s="5">
        <f>'sursa 02'!E468</f>
        <v>0</v>
      </c>
      <c r="F534" s="5">
        <f>'sursa 02'!F468</f>
        <v>0</v>
      </c>
      <c r="G534" s="5">
        <f>'sursa 02'!G468</f>
        <v>0</v>
      </c>
      <c r="H534" s="5">
        <f>'sursa 02'!H468</f>
        <v>0</v>
      </c>
      <c r="I534" s="5">
        <f>'sursa 02'!I468</f>
        <v>0</v>
      </c>
    </row>
    <row r="535" spans="1:9" ht="12.75">
      <c r="A535" s="7" t="s">
        <v>111</v>
      </c>
      <c r="B535" s="4" t="s">
        <v>112</v>
      </c>
      <c r="C535" s="5">
        <f>'sursa 02'!C469</f>
        <v>0</v>
      </c>
      <c r="D535" s="5">
        <f>'sursa 02'!D469</f>
        <v>187000</v>
      </c>
      <c r="E535" s="5">
        <f>'sursa 02'!E469</f>
        <v>0</v>
      </c>
      <c r="F535" s="5">
        <f>'sursa 02'!F469</f>
        <v>187000</v>
      </c>
      <c r="G535" s="5">
        <f>'sursa 02'!G469</f>
        <v>0</v>
      </c>
      <c r="H535" s="5">
        <f>'sursa 02'!H469</f>
        <v>0</v>
      </c>
      <c r="I535" s="5">
        <f>'sursa 02'!I469</f>
        <v>0</v>
      </c>
    </row>
    <row r="536" spans="1:9" ht="26.25">
      <c r="A536" s="7" t="s">
        <v>351</v>
      </c>
      <c r="B536" s="4" t="s">
        <v>315</v>
      </c>
      <c r="C536" s="5">
        <f aca="true" t="shared" si="333" ref="C536:I536">C537+C543+C563+C580</f>
        <v>44735000</v>
      </c>
      <c r="D536" s="5">
        <f t="shared" si="333"/>
        <v>53161000</v>
      </c>
      <c r="E536" s="5">
        <f t="shared" si="333"/>
        <v>0</v>
      </c>
      <c r="F536" s="5">
        <f t="shared" si="333"/>
        <v>53161000</v>
      </c>
      <c r="G536" s="5">
        <f t="shared" si="333"/>
        <v>37221000</v>
      </c>
      <c r="H536" s="5">
        <f t="shared" si="333"/>
        <v>38177000</v>
      </c>
      <c r="I536" s="5">
        <f t="shared" si="333"/>
        <v>38985000</v>
      </c>
    </row>
    <row r="537" spans="1:9" ht="12.75">
      <c r="A537" s="7" t="s">
        <v>352</v>
      </c>
      <c r="B537" s="4" t="s">
        <v>317</v>
      </c>
      <c r="C537" s="5">
        <f aca="true" t="shared" si="334" ref="C537:I541">C538</f>
        <v>0</v>
      </c>
      <c r="D537" s="5">
        <f t="shared" si="334"/>
        <v>0</v>
      </c>
      <c r="E537" s="5">
        <f t="shared" si="334"/>
        <v>0</v>
      </c>
      <c r="F537" s="5">
        <f t="shared" si="334"/>
        <v>0</v>
      </c>
      <c r="G537" s="5">
        <f t="shared" si="334"/>
        <v>0</v>
      </c>
      <c r="H537" s="5">
        <f t="shared" si="334"/>
        <v>0</v>
      </c>
      <c r="I537" s="5">
        <f t="shared" si="334"/>
        <v>0</v>
      </c>
    </row>
    <row r="538" spans="1:9" ht="12.75">
      <c r="A538" s="7" t="s">
        <v>275</v>
      </c>
      <c r="B538" s="4" t="s">
        <v>90</v>
      </c>
      <c r="C538" s="5">
        <f t="shared" si="334"/>
        <v>0</v>
      </c>
      <c r="D538" s="5">
        <f t="shared" si="334"/>
        <v>0</v>
      </c>
      <c r="E538" s="5">
        <f t="shared" si="334"/>
        <v>0</v>
      </c>
      <c r="F538" s="5">
        <f t="shared" si="334"/>
        <v>0</v>
      </c>
      <c r="G538" s="5">
        <f t="shared" si="334"/>
        <v>0</v>
      </c>
      <c r="H538" s="5">
        <f t="shared" si="334"/>
        <v>0</v>
      </c>
      <c r="I538" s="5">
        <f t="shared" si="334"/>
        <v>0</v>
      </c>
    </row>
    <row r="539" spans="1:9" ht="12.75">
      <c r="A539" s="7" t="s">
        <v>99</v>
      </c>
      <c r="B539" s="4" t="s">
        <v>100</v>
      </c>
      <c r="C539" s="5">
        <f t="shared" si="334"/>
        <v>0</v>
      </c>
      <c r="D539" s="5">
        <f t="shared" si="334"/>
        <v>0</v>
      </c>
      <c r="E539" s="5">
        <f t="shared" si="334"/>
        <v>0</v>
      </c>
      <c r="F539" s="5">
        <f t="shared" si="334"/>
        <v>0</v>
      </c>
      <c r="G539" s="5">
        <f t="shared" si="334"/>
        <v>0</v>
      </c>
      <c r="H539" s="5">
        <f t="shared" si="334"/>
        <v>0</v>
      </c>
      <c r="I539" s="5">
        <f t="shared" si="334"/>
        <v>0</v>
      </c>
    </row>
    <row r="540" spans="1:9" ht="12.75">
      <c r="A540" s="7" t="s">
        <v>101</v>
      </c>
      <c r="B540" s="4" t="s">
        <v>102</v>
      </c>
      <c r="C540" s="5">
        <f t="shared" si="334"/>
        <v>0</v>
      </c>
      <c r="D540" s="5">
        <f t="shared" si="334"/>
        <v>0</v>
      </c>
      <c r="E540" s="5">
        <f t="shared" si="334"/>
        <v>0</v>
      </c>
      <c r="F540" s="5">
        <f t="shared" si="334"/>
        <v>0</v>
      </c>
      <c r="G540" s="5">
        <f t="shared" si="334"/>
        <v>0</v>
      </c>
      <c r="H540" s="5">
        <f t="shared" si="334"/>
        <v>0</v>
      </c>
      <c r="I540" s="5">
        <f t="shared" si="334"/>
        <v>0</v>
      </c>
    </row>
    <row r="541" spans="1:9" ht="12.75">
      <c r="A541" s="7" t="s">
        <v>103</v>
      </c>
      <c r="B541" s="4" t="s">
        <v>104</v>
      </c>
      <c r="C541" s="5">
        <f t="shared" si="334"/>
        <v>0</v>
      </c>
      <c r="D541" s="5">
        <f t="shared" si="334"/>
        <v>0</v>
      </c>
      <c r="E541" s="5">
        <f t="shared" si="334"/>
        <v>0</v>
      </c>
      <c r="F541" s="5">
        <f t="shared" si="334"/>
        <v>0</v>
      </c>
      <c r="G541" s="5">
        <f t="shared" si="334"/>
        <v>0</v>
      </c>
      <c r="H541" s="5">
        <f t="shared" si="334"/>
        <v>0</v>
      </c>
      <c r="I541" s="5">
        <f t="shared" si="334"/>
        <v>0</v>
      </c>
    </row>
    <row r="542" spans="1:9" ht="12.75">
      <c r="A542" s="7" t="s">
        <v>111</v>
      </c>
      <c r="B542" s="4" t="s">
        <v>112</v>
      </c>
      <c r="C542" s="5">
        <f>'sursa 02'!C476</f>
        <v>0</v>
      </c>
      <c r="D542" s="5">
        <f>'sursa 02'!D476</f>
        <v>0</v>
      </c>
      <c r="E542" s="5">
        <f>'sursa 02'!E476</f>
        <v>0</v>
      </c>
      <c r="F542" s="5">
        <f>'sursa 02'!F476</f>
        <v>0</v>
      </c>
      <c r="G542" s="5">
        <f>'sursa 02'!G476</f>
        <v>0</v>
      </c>
      <c r="H542" s="5">
        <f>'sursa 02'!H476</f>
        <v>0</v>
      </c>
      <c r="I542" s="5">
        <f>'sursa 02'!I476</f>
        <v>0</v>
      </c>
    </row>
    <row r="543" spans="1:9" ht="12.75">
      <c r="A543" s="7" t="s">
        <v>318</v>
      </c>
      <c r="B543" s="4" t="s">
        <v>319</v>
      </c>
      <c r="C543" s="5">
        <f aca="true" t="shared" si="335" ref="C543:I543">C544</f>
        <v>44735000</v>
      </c>
      <c r="D543" s="5">
        <f t="shared" si="335"/>
        <v>30121000</v>
      </c>
      <c r="E543" s="5">
        <f t="shared" si="335"/>
        <v>0</v>
      </c>
      <c r="F543" s="5">
        <f t="shared" si="335"/>
        <v>30121000</v>
      </c>
      <c r="G543" s="5">
        <f t="shared" si="335"/>
        <v>33639000</v>
      </c>
      <c r="H543" s="5">
        <f t="shared" si="335"/>
        <v>34580000</v>
      </c>
      <c r="I543" s="5">
        <f t="shared" si="335"/>
        <v>35376000</v>
      </c>
    </row>
    <row r="544" spans="1:9" ht="12.75">
      <c r="A544" s="7" t="s">
        <v>275</v>
      </c>
      <c r="B544" s="4" t="s">
        <v>90</v>
      </c>
      <c r="C544" s="5">
        <f aca="true" t="shared" si="336" ref="C544:I544">C545+C549+C556+C552</f>
        <v>44735000</v>
      </c>
      <c r="D544" s="5">
        <f t="shared" si="336"/>
        <v>30121000</v>
      </c>
      <c r="E544" s="5">
        <f t="shared" si="336"/>
        <v>0</v>
      </c>
      <c r="F544" s="5">
        <f t="shared" si="336"/>
        <v>30121000</v>
      </c>
      <c r="G544" s="5">
        <f t="shared" si="336"/>
        <v>33639000</v>
      </c>
      <c r="H544" s="5">
        <f t="shared" si="336"/>
        <v>34580000</v>
      </c>
      <c r="I544" s="5">
        <f t="shared" si="336"/>
        <v>35376000</v>
      </c>
    </row>
    <row r="545" spans="1:9" ht="26.25">
      <c r="A545" s="7" t="s">
        <v>276</v>
      </c>
      <c r="B545" s="4" t="s">
        <v>277</v>
      </c>
      <c r="C545" s="5">
        <f aca="true" t="shared" si="337" ref="C545:I545">C546</f>
        <v>0</v>
      </c>
      <c r="D545" s="5">
        <f t="shared" si="337"/>
        <v>1214000</v>
      </c>
      <c r="E545" s="5">
        <f t="shared" si="337"/>
        <v>0</v>
      </c>
      <c r="F545" s="5">
        <f t="shared" si="337"/>
        <v>1214000</v>
      </c>
      <c r="G545" s="5">
        <f t="shared" si="337"/>
        <v>0</v>
      </c>
      <c r="H545" s="5">
        <f t="shared" si="337"/>
        <v>0</v>
      </c>
      <c r="I545" s="5">
        <f t="shared" si="337"/>
        <v>0</v>
      </c>
    </row>
    <row r="546" spans="1:9" ht="12.75">
      <c r="A546" s="7" t="s">
        <v>278</v>
      </c>
      <c r="B546" s="4" t="s">
        <v>279</v>
      </c>
      <c r="C546" s="5">
        <f aca="true" t="shared" si="338" ref="C546:I546">C547+C548</f>
        <v>0</v>
      </c>
      <c r="D546" s="5">
        <f t="shared" si="338"/>
        <v>1214000</v>
      </c>
      <c r="E546" s="5">
        <f t="shared" si="338"/>
        <v>0</v>
      </c>
      <c r="F546" s="5">
        <f t="shared" si="338"/>
        <v>1214000</v>
      </c>
      <c r="G546" s="5">
        <f t="shared" si="338"/>
        <v>0</v>
      </c>
      <c r="H546" s="5">
        <f t="shared" si="338"/>
        <v>0</v>
      </c>
      <c r="I546" s="5">
        <f t="shared" si="338"/>
        <v>0</v>
      </c>
    </row>
    <row r="547" spans="1:9" ht="26.25">
      <c r="A547" s="7" t="s">
        <v>280</v>
      </c>
      <c r="B547" s="4" t="s">
        <v>281</v>
      </c>
      <c r="C547" s="4"/>
      <c r="D547" s="5">
        <v>756000</v>
      </c>
      <c r="E547" s="5"/>
      <c r="F547" s="5">
        <f>D547</f>
        <v>756000</v>
      </c>
      <c r="G547" s="5"/>
      <c r="H547" s="5"/>
      <c r="I547" s="5"/>
    </row>
    <row r="548" spans="1:9" ht="12.75">
      <c r="A548" s="7" t="s">
        <v>282</v>
      </c>
      <c r="B548" s="4" t="s">
        <v>283</v>
      </c>
      <c r="C548" s="5">
        <f>'sursa 02'!C482</f>
        <v>0</v>
      </c>
      <c r="D548" s="5">
        <f>'sursa 02'!D482</f>
        <v>458000</v>
      </c>
      <c r="E548" s="5">
        <f>'sursa 02'!E482</f>
        <v>0</v>
      </c>
      <c r="F548" s="5">
        <f>'sursa 02'!F482</f>
        <v>458000</v>
      </c>
      <c r="G548" s="5">
        <f>'sursa 02'!G482</f>
        <v>0</v>
      </c>
      <c r="H548" s="5">
        <f>'sursa 02'!H482</f>
        <v>0</v>
      </c>
      <c r="I548" s="5">
        <f>'sursa 02'!I482</f>
        <v>0</v>
      </c>
    </row>
    <row r="549" spans="1:9" ht="12.75">
      <c r="A549" s="7" t="s">
        <v>284</v>
      </c>
      <c r="B549" s="4" t="s">
        <v>285</v>
      </c>
      <c r="C549" s="4"/>
      <c r="D549" s="5">
        <f aca="true" t="shared" si="339" ref="D549:I550">D550</f>
        <v>3866000</v>
      </c>
      <c r="E549" s="5">
        <f t="shared" si="339"/>
        <v>0</v>
      </c>
      <c r="F549" s="5">
        <f t="shared" si="339"/>
        <v>3866000</v>
      </c>
      <c r="G549" s="5">
        <f t="shared" si="339"/>
        <v>0</v>
      </c>
      <c r="H549" s="5">
        <f t="shared" si="339"/>
        <v>0</v>
      </c>
      <c r="I549" s="5">
        <f t="shared" si="339"/>
        <v>0</v>
      </c>
    </row>
    <row r="550" spans="1:9" ht="39">
      <c r="A550" s="7" t="s">
        <v>286</v>
      </c>
      <c r="B550" s="4" t="s">
        <v>287</v>
      </c>
      <c r="C550" s="4"/>
      <c r="D550" s="5">
        <f t="shared" si="339"/>
        <v>3866000</v>
      </c>
      <c r="E550" s="5">
        <f t="shared" si="339"/>
        <v>0</v>
      </c>
      <c r="F550" s="5">
        <f t="shared" si="339"/>
        <v>3866000</v>
      </c>
      <c r="G550" s="5">
        <f t="shared" si="339"/>
        <v>0</v>
      </c>
      <c r="H550" s="5">
        <f t="shared" si="339"/>
        <v>0</v>
      </c>
      <c r="I550" s="5">
        <f t="shared" si="339"/>
        <v>0</v>
      </c>
    </row>
    <row r="551" spans="1:9" ht="12.75">
      <c r="A551" s="7" t="s">
        <v>288</v>
      </c>
      <c r="B551" s="4" t="s">
        <v>289</v>
      </c>
      <c r="C551" s="4"/>
      <c r="D551" s="5">
        <f>'sursa 02'!D485</f>
        <v>3866000</v>
      </c>
      <c r="E551" s="5">
        <f>'sursa 02'!E485</f>
        <v>0</v>
      </c>
      <c r="F551" s="5">
        <f>'sursa 02'!F485</f>
        <v>3866000</v>
      </c>
      <c r="G551" s="5">
        <f>'sursa 02'!G485</f>
        <v>0</v>
      </c>
      <c r="H551" s="5">
        <f>'sursa 02'!H485</f>
        <v>0</v>
      </c>
      <c r="I551" s="5">
        <f>'sursa 02'!I485</f>
        <v>0</v>
      </c>
    </row>
    <row r="552" spans="1:9" ht="39">
      <c r="A552" s="7" t="s">
        <v>91</v>
      </c>
      <c r="B552" s="4" t="s">
        <v>92</v>
      </c>
      <c r="C552" s="5">
        <f aca="true" t="shared" si="340" ref="C552:I552">C553</f>
        <v>0</v>
      </c>
      <c r="D552" s="5">
        <f t="shared" si="340"/>
        <v>0</v>
      </c>
      <c r="E552" s="5">
        <f t="shared" si="340"/>
        <v>0</v>
      </c>
      <c r="F552" s="5">
        <f t="shared" si="340"/>
        <v>0</v>
      </c>
      <c r="G552" s="5">
        <f t="shared" si="340"/>
        <v>0</v>
      </c>
      <c r="H552" s="5">
        <f t="shared" si="340"/>
        <v>0</v>
      </c>
      <c r="I552" s="5">
        <f t="shared" si="340"/>
        <v>0</v>
      </c>
    </row>
    <row r="553" spans="1:9" ht="26.25">
      <c r="A553" s="7" t="s">
        <v>93</v>
      </c>
      <c r="B553" s="4" t="s">
        <v>94</v>
      </c>
      <c r="C553" s="5">
        <f aca="true" t="shared" si="341" ref="C553:I553">C554+C555</f>
        <v>0</v>
      </c>
      <c r="D553" s="5">
        <f t="shared" si="341"/>
        <v>0</v>
      </c>
      <c r="E553" s="5">
        <f t="shared" si="341"/>
        <v>0</v>
      </c>
      <c r="F553" s="5">
        <f t="shared" si="341"/>
        <v>0</v>
      </c>
      <c r="G553" s="5">
        <f t="shared" si="341"/>
        <v>0</v>
      </c>
      <c r="H553" s="5">
        <f t="shared" si="341"/>
        <v>0</v>
      </c>
      <c r="I553" s="5">
        <f t="shared" si="341"/>
        <v>0</v>
      </c>
    </row>
    <row r="554" spans="1:9" ht="12.75">
      <c r="A554" s="7" t="s">
        <v>95</v>
      </c>
      <c r="B554" s="4" t="s">
        <v>96</v>
      </c>
      <c r="C554" s="5">
        <f>'sursa 10'!C177</f>
        <v>0</v>
      </c>
      <c r="D554" s="5">
        <f>'sursa 10'!D177</f>
        <v>0</v>
      </c>
      <c r="E554" s="5">
        <f>'sursa 10'!E177</f>
        <v>0</v>
      </c>
      <c r="F554" s="5">
        <f>'sursa 10'!F177</f>
        <v>0</v>
      </c>
      <c r="G554" s="5">
        <f>'sursa 10'!G177</f>
        <v>0</v>
      </c>
      <c r="H554" s="5">
        <f>'sursa 10'!H177</f>
        <v>0</v>
      </c>
      <c r="I554" s="5">
        <f>'sursa 10'!I177</f>
        <v>0</v>
      </c>
    </row>
    <row r="555" spans="1:9" ht="12.75">
      <c r="A555" s="7" t="s">
        <v>97</v>
      </c>
      <c r="B555" s="4" t="s">
        <v>98</v>
      </c>
      <c r="C555" s="5">
        <f>'sursa 10'!C178</f>
        <v>0</v>
      </c>
      <c r="D555" s="5">
        <f>'sursa 10'!D178</f>
        <v>0</v>
      </c>
      <c r="E555" s="5">
        <f>'sursa 10'!E178</f>
        <v>0</v>
      </c>
      <c r="F555" s="5">
        <f>'sursa 10'!F178</f>
        <v>0</v>
      </c>
      <c r="G555" s="5">
        <f>'sursa 10'!G178</f>
        <v>0</v>
      </c>
      <c r="H555" s="5">
        <f>'sursa 10'!H178</f>
        <v>0</v>
      </c>
      <c r="I555" s="5">
        <f>'sursa 10'!I178</f>
        <v>0</v>
      </c>
    </row>
    <row r="556" spans="1:9" ht="12.75">
      <c r="A556" s="7" t="s">
        <v>99</v>
      </c>
      <c r="B556" s="4" t="s">
        <v>100</v>
      </c>
      <c r="C556" s="5">
        <f aca="true" t="shared" si="342" ref="C556:I556">C557+C562</f>
        <v>44735000</v>
      </c>
      <c r="D556" s="5">
        <f t="shared" si="342"/>
        <v>25041000</v>
      </c>
      <c r="E556" s="5">
        <f t="shared" si="342"/>
        <v>0</v>
      </c>
      <c r="F556" s="5">
        <f t="shared" si="342"/>
        <v>25041000</v>
      </c>
      <c r="G556" s="5">
        <f t="shared" si="342"/>
        <v>33639000</v>
      </c>
      <c r="H556" s="5">
        <f t="shared" si="342"/>
        <v>34580000</v>
      </c>
      <c r="I556" s="5">
        <f t="shared" si="342"/>
        <v>35376000</v>
      </c>
    </row>
    <row r="557" spans="1:9" ht="12.75">
      <c r="A557" s="7" t="s">
        <v>101</v>
      </c>
      <c r="B557" s="4" t="s">
        <v>102</v>
      </c>
      <c r="C557" s="5">
        <f aca="true" t="shared" si="343" ref="C557:I557">C558</f>
        <v>28451000</v>
      </c>
      <c r="D557" s="5">
        <f t="shared" si="343"/>
        <v>20890000</v>
      </c>
      <c r="E557" s="5">
        <f t="shared" si="343"/>
        <v>0</v>
      </c>
      <c r="F557" s="5">
        <f t="shared" si="343"/>
        <v>20890000</v>
      </c>
      <c r="G557" s="5">
        <f t="shared" si="343"/>
        <v>24782000</v>
      </c>
      <c r="H557" s="5">
        <f t="shared" si="343"/>
        <v>25475000</v>
      </c>
      <c r="I557" s="5">
        <f t="shared" si="343"/>
        <v>26061000</v>
      </c>
    </row>
    <row r="558" spans="1:9" ht="12.75">
      <c r="A558" s="7" t="s">
        <v>103</v>
      </c>
      <c r="B558" s="4" t="s">
        <v>104</v>
      </c>
      <c r="C558" s="5">
        <f aca="true" t="shared" si="344" ref="C558:I558">C559+C560+C561</f>
        <v>28451000</v>
      </c>
      <c r="D558" s="5">
        <f t="shared" si="344"/>
        <v>20890000</v>
      </c>
      <c r="E558" s="5">
        <f t="shared" si="344"/>
        <v>0</v>
      </c>
      <c r="F558" s="5">
        <f t="shared" si="344"/>
        <v>20890000</v>
      </c>
      <c r="G558" s="5">
        <f t="shared" si="344"/>
        <v>24782000</v>
      </c>
      <c r="H558" s="5">
        <f t="shared" si="344"/>
        <v>25475000</v>
      </c>
      <c r="I558" s="5">
        <f t="shared" si="344"/>
        <v>26061000</v>
      </c>
    </row>
    <row r="559" spans="1:9" ht="14.25">
      <c r="A559" s="7" t="s">
        <v>105</v>
      </c>
      <c r="B559" s="4" t="s">
        <v>106</v>
      </c>
      <c r="C559" s="5">
        <f>'sursa 10'!C182</f>
        <v>12278000</v>
      </c>
      <c r="D559" s="5">
        <f>'sursa 10'!D182</f>
        <v>15302000</v>
      </c>
      <c r="E559" s="5">
        <f>'sursa 10'!E182</f>
        <v>0</v>
      </c>
      <c r="F559" s="5">
        <f>'sursa 10'!F182</f>
        <v>15302000</v>
      </c>
      <c r="G559" s="5">
        <f>'sursa 10'!G182</f>
        <v>8041000</v>
      </c>
      <c r="H559" s="5">
        <f>'sursa 10'!H182</f>
        <v>8266000</v>
      </c>
      <c r="I559" s="5">
        <f>'sursa 10'!I182</f>
        <v>8456000</v>
      </c>
    </row>
    <row r="560" spans="1:9" ht="14.25">
      <c r="A560" s="7" t="s">
        <v>107</v>
      </c>
      <c r="B560" s="4" t="s">
        <v>108</v>
      </c>
      <c r="C560" s="5">
        <f>'sursa 10'!C183</f>
        <v>15441000</v>
      </c>
      <c r="D560" s="5">
        <f>'sursa 10'!D183</f>
        <v>4530000</v>
      </c>
      <c r="E560" s="5">
        <f>'sursa 10'!E183</f>
        <v>0</v>
      </c>
      <c r="F560" s="5">
        <f>'sursa 10'!F183</f>
        <v>4530000</v>
      </c>
      <c r="G560" s="5">
        <f>'sursa 10'!G183</f>
        <v>15223000</v>
      </c>
      <c r="H560" s="5">
        <f>'sursa 10'!H183</f>
        <v>15649000</v>
      </c>
      <c r="I560" s="5">
        <f>'sursa 10'!I183</f>
        <v>16009000</v>
      </c>
    </row>
    <row r="561" spans="1:9" ht="14.25">
      <c r="A561" s="7" t="s">
        <v>111</v>
      </c>
      <c r="B561" s="4" t="s">
        <v>112</v>
      </c>
      <c r="C561" s="5">
        <f>'sursa 10'!C184</f>
        <v>732000</v>
      </c>
      <c r="D561" s="5">
        <f>'sursa 10'!D184</f>
        <v>1058000</v>
      </c>
      <c r="E561" s="5">
        <f>'sursa 10'!E184</f>
        <v>0</v>
      </c>
      <c r="F561" s="5">
        <f>'sursa 10'!F184</f>
        <v>1058000</v>
      </c>
      <c r="G561" s="5">
        <f>'sursa 10'!G184</f>
        <v>1518000</v>
      </c>
      <c r="H561" s="5">
        <f>'sursa 10'!H184</f>
        <v>1560000</v>
      </c>
      <c r="I561" s="5">
        <f>'sursa 10'!I184</f>
        <v>1596000</v>
      </c>
    </row>
    <row r="562" spans="1:9" ht="14.25">
      <c r="A562" s="7" t="s">
        <v>113</v>
      </c>
      <c r="B562" s="4" t="s">
        <v>114</v>
      </c>
      <c r="C562" s="5">
        <f>'sursa 10'!C185</f>
        <v>16284000</v>
      </c>
      <c r="D562" s="5">
        <f>'sursa 10'!D185</f>
        <v>4151000</v>
      </c>
      <c r="E562" s="5">
        <f>'sursa 10'!E185</f>
        <v>0</v>
      </c>
      <c r="F562" s="5">
        <f>'sursa 10'!F185</f>
        <v>4151000</v>
      </c>
      <c r="G562" s="5">
        <f>'sursa 10'!G185</f>
        <v>8857000</v>
      </c>
      <c r="H562" s="5">
        <f>'sursa 10'!H185</f>
        <v>9105000</v>
      </c>
      <c r="I562" s="5">
        <f>'sursa 10'!I185</f>
        <v>9315000</v>
      </c>
    </row>
    <row r="563" spans="1:9" ht="26.25">
      <c r="A563" s="7" t="s">
        <v>320</v>
      </c>
      <c r="B563" s="4" t="s">
        <v>321</v>
      </c>
      <c r="C563" s="5">
        <f aca="true" t="shared" si="345" ref="C563:I563">C564</f>
        <v>0</v>
      </c>
      <c r="D563" s="5">
        <f t="shared" si="345"/>
        <v>19602000</v>
      </c>
      <c r="E563" s="5">
        <f t="shared" si="345"/>
        <v>0</v>
      </c>
      <c r="F563" s="5">
        <f t="shared" si="345"/>
        <v>19602000</v>
      </c>
      <c r="G563" s="5">
        <f t="shared" si="345"/>
        <v>1052000</v>
      </c>
      <c r="H563" s="5">
        <f t="shared" si="345"/>
        <v>1067000</v>
      </c>
      <c r="I563" s="5">
        <f t="shared" si="345"/>
        <v>1079000</v>
      </c>
    </row>
    <row r="564" spans="1:9" ht="12.75">
      <c r="A564" s="7" t="s">
        <v>275</v>
      </c>
      <c r="B564" s="4" t="s">
        <v>90</v>
      </c>
      <c r="C564" s="5">
        <f aca="true" t="shared" si="346" ref="C564:I564">C565+C568+C571+C576</f>
        <v>0</v>
      </c>
      <c r="D564" s="5">
        <f t="shared" si="346"/>
        <v>19602000</v>
      </c>
      <c r="E564" s="5">
        <f t="shared" si="346"/>
        <v>0</v>
      </c>
      <c r="F564" s="5">
        <f t="shared" si="346"/>
        <v>19602000</v>
      </c>
      <c r="G564" s="5">
        <f t="shared" si="346"/>
        <v>1052000</v>
      </c>
      <c r="H564" s="5">
        <f t="shared" si="346"/>
        <v>1067000</v>
      </c>
      <c r="I564" s="5">
        <f t="shared" si="346"/>
        <v>1079000</v>
      </c>
    </row>
    <row r="565" spans="1:9" ht="26.25">
      <c r="A565" s="7" t="s">
        <v>276</v>
      </c>
      <c r="B565" s="4" t="s">
        <v>277</v>
      </c>
      <c r="C565" s="4"/>
      <c r="D565" s="5">
        <f>D566</f>
        <v>0</v>
      </c>
      <c r="E565" s="5">
        <f>E566</f>
        <v>0</v>
      </c>
      <c r="F565" s="5"/>
      <c r="G565" s="5">
        <f aca="true" t="shared" si="347" ref="G565:I566">G566</f>
        <v>0</v>
      </c>
      <c r="H565" s="5">
        <f t="shared" si="347"/>
        <v>0</v>
      </c>
      <c r="I565" s="5">
        <f t="shared" si="347"/>
        <v>0</v>
      </c>
    </row>
    <row r="566" spans="1:9" ht="12.75">
      <c r="A566" s="7" t="s">
        <v>278</v>
      </c>
      <c r="B566" s="4" t="s">
        <v>279</v>
      </c>
      <c r="C566" s="4"/>
      <c r="D566" s="5">
        <f>D567</f>
        <v>0</v>
      </c>
      <c r="E566" s="5">
        <f>E567</f>
        <v>0</v>
      </c>
      <c r="F566" s="5"/>
      <c r="G566" s="5">
        <f t="shared" si="347"/>
        <v>0</v>
      </c>
      <c r="H566" s="5">
        <f t="shared" si="347"/>
        <v>0</v>
      </c>
      <c r="I566" s="5">
        <f t="shared" si="347"/>
        <v>0</v>
      </c>
    </row>
    <row r="567" spans="1:9" ht="12.75">
      <c r="A567" s="7" t="s">
        <v>282</v>
      </c>
      <c r="B567" s="4" t="s">
        <v>283</v>
      </c>
      <c r="C567" s="4"/>
      <c r="D567" s="5"/>
      <c r="E567" s="5"/>
      <c r="F567" s="5"/>
      <c r="G567" s="5"/>
      <c r="H567" s="5"/>
      <c r="I567" s="5"/>
    </row>
    <row r="568" spans="1:9" ht="39">
      <c r="A568" s="7" t="s">
        <v>292</v>
      </c>
      <c r="B568" s="4" t="s">
        <v>293</v>
      </c>
      <c r="C568" s="5">
        <f aca="true" t="shared" si="348" ref="C568:I569">C569</f>
        <v>0</v>
      </c>
      <c r="D568" s="5">
        <f t="shared" si="348"/>
        <v>1949000</v>
      </c>
      <c r="E568" s="5">
        <f t="shared" si="348"/>
        <v>0</v>
      </c>
      <c r="F568" s="5">
        <f t="shared" si="348"/>
        <v>1949000</v>
      </c>
      <c r="G568" s="5">
        <f t="shared" si="348"/>
        <v>0</v>
      </c>
      <c r="H568" s="5">
        <f t="shared" si="348"/>
        <v>0</v>
      </c>
      <c r="I568" s="5">
        <f t="shared" si="348"/>
        <v>0</v>
      </c>
    </row>
    <row r="569" spans="1:9" ht="26.25">
      <c r="A569" s="7" t="s">
        <v>294</v>
      </c>
      <c r="B569" s="4" t="s">
        <v>295</v>
      </c>
      <c r="C569" s="5">
        <f t="shared" si="348"/>
        <v>0</v>
      </c>
      <c r="D569" s="5">
        <f t="shared" si="348"/>
        <v>1949000</v>
      </c>
      <c r="E569" s="5">
        <f t="shared" si="348"/>
        <v>0</v>
      </c>
      <c r="F569" s="5">
        <f t="shared" si="348"/>
        <v>1949000</v>
      </c>
      <c r="G569" s="5">
        <f t="shared" si="348"/>
        <v>0</v>
      </c>
      <c r="H569" s="5">
        <f t="shared" si="348"/>
        <v>0</v>
      </c>
      <c r="I569" s="5">
        <f t="shared" si="348"/>
        <v>0</v>
      </c>
    </row>
    <row r="570" spans="1:9" ht="12.75">
      <c r="A570" s="7" t="s">
        <v>296</v>
      </c>
      <c r="B570" s="4" t="s">
        <v>297</v>
      </c>
      <c r="C570" s="5">
        <f>'sursa 02'!C497</f>
        <v>0</v>
      </c>
      <c r="D570" s="5">
        <f>'sursa 02'!D497</f>
        <v>1949000</v>
      </c>
      <c r="E570" s="5">
        <f>'sursa 02'!E497</f>
        <v>0</v>
      </c>
      <c r="F570" s="5">
        <f>'sursa 02'!F497</f>
        <v>1949000</v>
      </c>
      <c r="G570" s="5">
        <f>'sursa 02'!G497</f>
        <v>0</v>
      </c>
      <c r="H570" s="5">
        <f>'sursa 02'!H497</f>
        <v>0</v>
      </c>
      <c r="I570" s="5">
        <f>'sursa 02'!I497</f>
        <v>0</v>
      </c>
    </row>
    <row r="571" spans="1:9" ht="39">
      <c r="A571" s="7" t="s">
        <v>91</v>
      </c>
      <c r="B571" s="4" t="s">
        <v>92</v>
      </c>
      <c r="C571" s="5">
        <f aca="true" t="shared" si="349" ref="C571:I571">C572</f>
        <v>0</v>
      </c>
      <c r="D571" s="5">
        <f t="shared" si="349"/>
        <v>13541000</v>
      </c>
      <c r="E571" s="5">
        <f t="shared" si="349"/>
        <v>0</v>
      </c>
      <c r="F571" s="5">
        <f t="shared" si="349"/>
        <v>13541000</v>
      </c>
      <c r="G571" s="5">
        <f t="shared" si="349"/>
        <v>0</v>
      </c>
      <c r="H571" s="5">
        <f t="shared" si="349"/>
        <v>0</v>
      </c>
      <c r="I571" s="5">
        <f t="shared" si="349"/>
        <v>0</v>
      </c>
    </row>
    <row r="572" spans="1:9" ht="26.25">
      <c r="A572" s="7" t="s">
        <v>93</v>
      </c>
      <c r="B572" s="4" t="s">
        <v>94</v>
      </c>
      <c r="C572" s="5">
        <f aca="true" t="shared" si="350" ref="C572:I572">C573+C574+C575</f>
        <v>0</v>
      </c>
      <c r="D572" s="5">
        <f t="shared" si="350"/>
        <v>13541000</v>
      </c>
      <c r="E572" s="5">
        <f t="shared" si="350"/>
        <v>0</v>
      </c>
      <c r="F572" s="5">
        <f t="shared" si="350"/>
        <v>13541000</v>
      </c>
      <c r="G572" s="5">
        <f t="shared" si="350"/>
        <v>0</v>
      </c>
      <c r="H572" s="5">
        <f t="shared" si="350"/>
        <v>0</v>
      </c>
      <c r="I572" s="5">
        <f t="shared" si="350"/>
        <v>0</v>
      </c>
    </row>
    <row r="573" spans="1:9" ht="12.75">
      <c r="A573" s="7" t="s">
        <v>95</v>
      </c>
      <c r="B573" s="4" t="s">
        <v>96</v>
      </c>
      <c r="C573" s="5">
        <f>'sursa 02'!C500</f>
        <v>0</v>
      </c>
      <c r="D573" s="5">
        <f>'sursa 02'!D500</f>
        <v>1733000</v>
      </c>
      <c r="E573" s="5">
        <f>'sursa 02'!E500</f>
        <v>0</v>
      </c>
      <c r="F573" s="5">
        <f>'sursa 02'!F500</f>
        <v>1733000</v>
      </c>
      <c r="G573" s="5">
        <f>'sursa 02'!G500</f>
        <v>0</v>
      </c>
      <c r="H573" s="5">
        <f>'sursa 02'!H500</f>
        <v>0</v>
      </c>
      <c r="I573" s="5">
        <f>'sursa 02'!I500</f>
        <v>0</v>
      </c>
    </row>
    <row r="574" spans="1:9" ht="12.75">
      <c r="A574" s="7" t="s">
        <v>97</v>
      </c>
      <c r="B574" s="4" t="s">
        <v>98</v>
      </c>
      <c r="C574" s="5">
        <f>'sursa 02'!C501</f>
        <v>0</v>
      </c>
      <c r="D574" s="5">
        <f>'sursa 02'!D501</f>
        <v>9814000</v>
      </c>
      <c r="E574" s="5">
        <f>'sursa 02'!E501</f>
        <v>0</v>
      </c>
      <c r="F574" s="5">
        <f>'sursa 02'!F501</f>
        <v>9814000</v>
      </c>
      <c r="G574" s="5">
        <f>'sursa 02'!G501</f>
        <v>0</v>
      </c>
      <c r="H574" s="5">
        <f>'sursa 02'!H501</f>
        <v>0</v>
      </c>
      <c r="I574" s="5">
        <f>'sursa 02'!I501</f>
        <v>0</v>
      </c>
    </row>
    <row r="575" spans="1:9" ht="12.75">
      <c r="A575" s="7" t="s">
        <v>296</v>
      </c>
      <c r="B575" s="4" t="s">
        <v>298</v>
      </c>
      <c r="C575" s="5">
        <f>'sursa 02'!C502</f>
        <v>0</v>
      </c>
      <c r="D575" s="5">
        <f>'sursa 02'!D502</f>
        <v>1994000</v>
      </c>
      <c r="E575" s="5">
        <f>'sursa 02'!E502</f>
        <v>0</v>
      </c>
      <c r="F575" s="5">
        <f>'sursa 02'!F502</f>
        <v>1994000</v>
      </c>
      <c r="G575" s="5">
        <f>'sursa 02'!G502</f>
        <v>0</v>
      </c>
      <c r="H575" s="5">
        <f>'sursa 02'!H502</f>
        <v>0</v>
      </c>
      <c r="I575" s="5">
        <f>'sursa 02'!I502</f>
        <v>0</v>
      </c>
    </row>
    <row r="576" spans="1:9" ht="12.75">
      <c r="A576" s="7" t="s">
        <v>99</v>
      </c>
      <c r="B576" s="4" t="s">
        <v>100</v>
      </c>
      <c r="C576" s="5">
        <f aca="true" t="shared" si="351" ref="C576:I578">C577</f>
        <v>0</v>
      </c>
      <c r="D576" s="5">
        <f t="shared" si="351"/>
        <v>4112000</v>
      </c>
      <c r="E576" s="5">
        <f t="shared" si="351"/>
        <v>0</v>
      </c>
      <c r="F576" s="5">
        <f t="shared" si="351"/>
        <v>4112000</v>
      </c>
      <c r="G576" s="5">
        <f t="shared" si="351"/>
        <v>1052000</v>
      </c>
      <c r="H576" s="5">
        <f t="shared" si="351"/>
        <v>1067000</v>
      </c>
      <c r="I576" s="5">
        <f t="shared" si="351"/>
        <v>1079000</v>
      </c>
    </row>
    <row r="577" spans="1:9" ht="12.75">
      <c r="A577" s="7" t="s">
        <v>101</v>
      </c>
      <c r="B577" s="4" t="s">
        <v>102</v>
      </c>
      <c r="C577" s="5">
        <f t="shared" si="351"/>
        <v>0</v>
      </c>
      <c r="D577" s="5">
        <f t="shared" si="351"/>
        <v>4112000</v>
      </c>
      <c r="E577" s="5">
        <f t="shared" si="351"/>
        <v>0</v>
      </c>
      <c r="F577" s="5">
        <f t="shared" si="351"/>
        <v>4112000</v>
      </c>
      <c r="G577" s="5">
        <f t="shared" si="351"/>
        <v>1052000</v>
      </c>
      <c r="H577" s="5">
        <f t="shared" si="351"/>
        <v>1067000</v>
      </c>
      <c r="I577" s="5">
        <f t="shared" si="351"/>
        <v>1079000</v>
      </c>
    </row>
    <row r="578" spans="1:9" ht="12.75">
      <c r="A578" s="7" t="s">
        <v>103</v>
      </c>
      <c r="B578" s="4" t="s">
        <v>104</v>
      </c>
      <c r="C578" s="5">
        <f t="shared" si="351"/>
        <v>0</v>
      </c>
      <c r="D578" s="5">
        <f t="shared" si="351"/>
        <v>4112000</v>
      </c>
      <c r="E578" s="5">
        <f t="shared" si="351"/>
        <v>0</v>
      </c>
      <c r="F578" s="5">
        <f t="shared" si="351"/>
        <v>4112000</v>
      </c>
      <c r="G578" s="5">
        <f t="shared" si="351"/>
        <v>1052000</v>
      </c>
      <c r="H578" s="5">
        <f t="shared" si="351"/>
        <v>1067000</v>
      </c>
      <c r="I578" s="5">
        <f t="shared" si="351"/>
        <v>1079000</v>
      </c>
    </row>
    <row r="579" spans="1:9" ht="12.75">
      <c r="A579" s="7" t="s">
        <v>111</v>
      </c>
      <c r="B579" s="4" t="s">
        <v>112</v>
      </c>
      <c r="C579" s="5">
        <f>'sursa 02'!C506+'sursa 10'!C191</f>
        <v>0</v>
      </c>
      <c r="D579" s="5">
        <f>'sursa 02'!D506+'sursa 10'!D191</f>
        <v>4112000</v>
      </c>
      <c r="E579" s="5">
        <f>'sursa 02'!E506+'sursa 10'!E191</f>
        <v>0</v>
      </c>
      <c r="F579" s="5">
        <f>'sursa 02'!F506+'sursa 10'!F191</f>
        <v>4112000</v>
      </c>
      <c r="G579" s="5">
        <f>'sursa 02'!G506+'sursa 10'!G191</f>
        <v>1052000</v>
      </c>
      <c r="H579" s="5">
        <f>'sursa 02'!H506+'sursa 10'!H191</f>
        <v>1067000</v>
      </c>
      <c r="I579" s="5">
        <f>'sursa 02'!I506+'sursa 10'!I191</f>
        <v>1079000</v>
      </c>
    </row>
    <row r="580" spans="1:9" ht="39">
      <c r="A580" s="7" t="s">
        <v>346</v>
      </c>
      <c r="B580" s="4" t="s">
        <v>323</v>
      </c>
      <c r="C580" s="5">
        <f aca="true" t="shared" si="352" ref="C580:I580">C581</f>
        <v>0</v>
      </c>
      <c r="D580" s="5">
        <f t="shared" si="352"/>
        <v>3438000</v>
      </c>
      <c r="E580" s="5">
        <f t="shared" si="352"/>
        <v>0</v>
      </c>
      <c r="F580" s="5">
        <f t="shared" si="352"/>
        <v>3438000</v>
      </c>
      <c r="G580" s="5">
        <f t="shared" si="352"/>
        <v>2530000</v>
      </c>
      <c r="H580" s="5">
        <f t="shared" si="352"/>
        <v>2530000</v>
      </c>
      <c r="I580" s="5">
        <f t="shared" si="352"/>
        <v>2530000</v>
      </c>
    </row>
    <row r="581" spans="1:9" ht="12.75">
      <c r="A581" s="7" t="s">
        <v>275</v>
      </c>
      <c r="B581" s="4" t="s">
        <v>90</v>
      </c>
      <c r="C581" s="5">
        <f aca="true" t="shared" si="353" ref="C581:I581">C582+C586</f>
        <v>0</v>
      </c>
      <c r="D581" s="5">
        <f t="shared" si="353"/>
        <v>3438000</v>
      </c>
      <c r="E581" s="5">
        <f t="shared" si="353"/>
        <v>0</v>
      </c>
      <c r="F581" s="5">
        <f t="shared" si="353"/>
        <v>3438000</v>
      </c>
      <c r="G581" s="5">
        <f t="shared" si="353"/>
        <v>2530000</v>
      </c>
      <c r="H581" s="5">
        <f t="shared" si="353"/>
        <v>2530000</v>
      </c>
      <c r="I581" s="5">
        <f t="shared" si="353"/>
        <v>2530000</v>
      </c>
    </row>
    <row r="582" spans="1:9" ht="39">
      <c r="A582" s="7" t="s">
        <v>91</v>
      </c>
      <c r="B582" s="4" t="s">
        <v>92</v>
      </c>
      <c r="C582" s="5">
        <f aca="true" t="shared" si="354" ref="C582:I582">C583</f>
        <v>0</v>
      </c>
      <c r="D582" s="5">
        <f t="shared" si="354"/>
        <v>1475000</v>
      </c>
      <c r="E582" s="5">
        <f t="shared" si="354"/>
        <v>0</v>
      </c>
      <c r="F582" s="5">
        <f t="shared" si="354"/>
        <v>1475000</v>
      </c>
      <c r="G582" s="5">
        <f t="shared" si="354"/>
        <v>0</v>
      </c>
      <c r="H582" s="5">
        <f t="shared" si="354"/>
        <v>0</v>
      </c>
      <c r="I582" s="5">
        <f t="shared" si="354"/>
        <v>0</v>
      </c>
    </row>
    <row r="583" spans="1:9" ht="12.75">
      <c r="A583" s="7" t="s">
        <v>299</v>
      </c>
      <c r="B583" s="4" t="s">
        <v>300</v>
      </c>
      <c r="C583" s="5">
        <f aca="true" t="shared" si="355" ref="C583:I583">C584+C585</f>
        <v>0</v>
      </c>
      <c r="D583" s="5">
        <f t="shared" si="355"/>
        <v>1475000</v>
      </c>
      <c r="E583" s="5">
        <f t="shared" si="355"/>
        <v>0</v>
      </c>
      <c r="F583" s="5">
        <f t="shared" si="355"/>
        <v>1475000</v>
      </c>
      <c r="G583" s="5">
        <f t="shared" si="355"/>
        <v>0</v>
      </c>
      <c r="H583" s="5">
        <f t="shared" si="355"/>
        <v>0</v>
      </c>
      <c r="I583" s="5">
        <f t="shared" si="355"/>
        <v>0</v>
      </c>
    </row>
    <row r="584" spans="1:9" ht="12.75">
      <c r="A584" s="7" t="s">
        <v>95</v>
      </c>
      <c r="B584" s="4" t="s">
        <v>301</v>
      </c>
      <c r="C584" s="5">
        <f>'sursa 02'!C511</f>
        <v>0</v>
      </c>
      <c r="D584" s="5">
        <f>'sursa 02'!D511</f>
        <v>230000</v>
      </c>
      <c r="E584" s="5">
        <f>'sursa 02'!E511</f>
        <v>0</v>
      </c>
      <c r="F584" s="5">
        <f>'sursa 02'!F511</f>
        <v>230000</v>
      </c>
      <c r="G584" s="5">
        <f>'sursa 02'!G511</f>
        <v>0</v>
      </c>
      <c r="H584" s="5">
        <f>'sursa 02'!H511</f>
        <v>0</v>
      </c>
      <c r="I584" s="5">
        <f>'sursa 02'!I511</f>
        <v>0</v>
      </c>
    </row>
    <row r="585" spans="1:9" ht="12.75">
      <c r="A585" s="7" t="s">
        <v>97</v>
      </c>
      <c r="B585" s="4" t="s">
        <v>302</v>
      </c>
      <c r="C585" s="5">
        <f>'sursa 02'!C512</f>
        <v>0</v>
      </c>
      <c r="D585" s="5">
        <f>'sursa 02'!D512</f>
        <v>1245000</v>
      </c>
      <c r="E585" s="5">
        <f>'sursa 02'!E512</f>
        <v>0</v>
      </c>
      <c r="F585" s="5">
        <f>'sursa 02'!F512</f>
        <v>1245000</v>
      </c>
      <c r="G585" s="5">
        <f>'sursa 02'!G512</f>
        <v>0</v>
      </c>
      <c r="H585" s="5">
        <f>'sursa 02'!H512</f>
        <v>0</v>
      </c>
      <c r="I585" s="5">
        <f>'sursa 02'!I512</f>
        <v>0</v>
      </c>
    </row>
    <row r="586" spans="1:9" ht="12.75">
      <c r="A586" s="7" t="s">
        <v>99</v>
      </c>
      <c r="B586" s="4" t="s">
        <v>100</v>
      </c>
      <c r="C586" s="5">
        <f aca="true" t="shared" si="356" ref="C586:I587">C587</f>
        <v>0</v>
      </c>
      <c r="D586" s="5">
        <f t="shared" si="356"/>
        <v>1963000</v>
      </c>
      <c r="E586" s="5">
        <f t="shared" si="356"/>
        <v>0</v>
      </c>
      <c r="F586" s="5">
        <f t="shared" si="356"/>
        <v>1963000</v>
      </c>
      <c r="G586" s="5">
        <f t="shared" si="356"/>
        <v>2530000</v>
      </c>
      <c r="H586" s="5">
        <f t="shared" si="356"/>
        <v>2530000</v>
      </c>
      <c r="I586" s="5">
        <f t="shared" si="356"/>
        <v>2530000</v>
      </c>
    </row>
    <row r="587" spans="1:9" ht="12.75">
      <c r="A587" s="7" t="s">
        <v>101</v>
      </c>
      <c r="B587" s="4" t="s">
        <v>102</v>
      </c>
      <c r="C587" s="5">
        <f t="shared" si="356"/>
        <v>0</v>
      </c>
      <c r="D587" s="5">
        <f t="shared" si="356"/>
        <v>1963000</v>
      </c>
      <c r="E587" s="5">
        <f t="shared" si="356"/>
        <v>0</v>
      </c>
      <c r="F587" s="5">
        <f t="shared" si="356"/>
        <v>1963000</v>
      </c>
      <c r="G587" s="5">
        <f t="shared" si="356"/>
        <v>2530000</v>
      </c>
      <c r="H587" s="5">
        <f t="shared" si="356"/>
        <v>2530000</v>
      </c>
      <c r="I587" s="5">
        <f t="shared" si="356"/>
        <v>2530000</v>
      </c>
    </row>
    <row r="588" spans="1:9" ht="12.75">
      <c r="A588" s="7" t="s">
        <v>103</v>
      </c>
      <c r="B588" s="4" t="s">
        <v>104</v>
      </c>
      <c r="C588" s="5">
        <f aca="true" t="shared" si="357" ref="C588:I588">C589+C590+C591+C592</f>
        <v>0</v>
      </c>
      <c r="D588" s="5">
        <f t="shared" si="357"/>
        <v>1963000</v>
      </c>
      <c r="E588" s="5">
        <f t="shared" si="357"/>
        <v>0</v>
      </c>
      <c r="F588" s="5">
        <f t="shared" si="357"/>
        <v>1963000</v>
      </c>
      <c r="G588" s="5">
        <f t="shared" si="357"/>
        <v>2530000</v>
      </c>
      <c r="H588" s="5">
        <f t="shared" si="357"/>
        <v>2530000</v>
      </c>
      <c r="I588" s="5">
        <f t="shared" si="357"/>
        <v>2530000</v>
      </c>
    </row>
    <row r="589" spans="1:9" ht="12.75">
      <c r="A589" s="7" t="s">
        <v>105</v>
      </c>
      <c r="B589" s="4" t="s">
        <v>106</v>
      </c>
      <c r="C589" s="5">
        <f>'sursa 02'!C516</f>
        <v>0</v>
      </c>
      <c r="D589" s="5">
        <f>'sursa 02'!D516</f>
        <v>1963000</v>
      </c>
      <c r="E589" s="5">
        <f>'sursa 02'!E516</f>
        <v>0</v>
      </c>
      <c r="F589" s="5">
        <f>'sursa 02'!F516</f>
        <v>1963000</v>
      </c>
      <c r="G589" s="5">
        <f>'sursa 02'!G516</f>
        <v>0</v>
      </c>
      <c r="H589" s="5">
        <f>'sursa 02'!H516</f>
        <v>0</v>
      </c>
      <c r="I589" s="5">
        <f>'sursa 02'!I516</f>
        <v>0</v>
      </c>
    </row>
    <row r="590" spans="1:9" ht="12.75">
      <c r="A590" s="7" t="s">
        <v>107</v>
      </c>
      <c r="B590" s="4" t="s">
        <v>108</v>
      </c>
      <c r="C590" s="5">
        <f>'sursa 02'!C517</f>
        <v>0</v>
      </c>
      <c r="D590" s="5">
        <f>'sursa 02'!D517</f>
        <v>0</v>
      </c>
      <c r="E590" s="5">
        <f>'sursa 02'!E517</f>
        <v>0</v>
      </c>
      <c r="F590" s="5">
        <f>'sursa 02'!F517</f>
        <v>0</v>
      </c>
      <c r="G590" s="5">
        <f>'sursa 02'!G517</f>
        <v>0</v>
      </c>
      <c r="H590" s="5">
        <f>'sursa 02'!H517</f>
        <v>0</v>
      </c>
      <c r="I590" s="5">
        <f>'sursa 02'!I517</f>
        <v>0</v>
      </c>
    </row>
    <row r="591" spans="1:9" ht="12.75">
      <c r="A591" s="7" t="s">
        <v>109</v>
      </c>
      <c r="B591" s="4" t="s">
        <v>110</v>
      </c>
      <c r="C591" s="4"/>
      <c r="D591" s="5">
        <f>'sursa 02'!D518</f>
        <v>0</v>
      </c>
      <c r="E591" s="5">
        <f>'sursa 02'!E518</f>
        <v>0</v>
      </c>
      <c r="F591" s="5"/>
      <c r="G591" s="5">
        <f>'sursa 02'!G518</f>
        <v>0</v>
      </c>
      <c r="H591" s="5">
        <f>'sursa 02'!H518</f>
        <v>0</v>
      </c>
      <c r="I591" s="5">
        <f>'sursa 02'!I518</f>
        <v>0</v>
      </c>
    </row>
    <row r="592" spans="1:9" ht="12.75">
      <c r="A592" s="7" t="s">
        <v>111</v>
      </c>
      <c r="B592" s="4" t="s">
        <v>112</v>
      </c>
      <c r="C592" s="5">
        <f>'sursa 02'!C519</f>
        <v>0</v>
      </c>
      <c r="D592" s="5">
        <f>'sursa 02'!D519</f>
        <v>0</v>
      </c>
      <c r="E592" s="5">
        <f>'sursa 02'!E519</f>
        <v>0</v>
      </c>
      <c r="F592" s="5">
        <f>'sursa 02'!F519</f>
        <v>0</v>
      </c>
      <c r="G592" s="5">
        <f>'sursa 02'!G519</f>
        <v>2530000</v>
      </c>
      <c r="H592" s="5">
        <f>'sursa 02'!H519</f>
        <v>2530000</v>
      </c>
      <c r="I592" s="5">
        <f>'sursa 02'!I519</f>
        <v>2530000</v>
      </c>
    </row>
    <row r="593" spans="1:9" ht="26.25">
      <c r="A593" s="7" t="s">
        <v>324</v>
      </c>
      <c r="B593" s="4" t="s">
        <v>325</v>
      </c>
      <c r="C593" s="5">
        <f aca="true" t="shared" si="358" ref="C593:I593">C594+C599</f>
        <v>0</v>
      </c>
      <c r="D593" s="5">
        <f t="shared" si="358"/>
        <v>751000</v>
      </c>
      <c r="E593" s="5">
        <f t="shared" si="358"/>
        <v>0</v>
      </c>
      <c r="F593" s="5">
        <f t="shared" si="358"/>
        <v>751000</v>
      </c>
      <c r="G593" s="5">
        <f t="shared" si="358"/>
        <v>0</v>
      </c>
      <c r="H593" s="5">
        <f t="shared" si="358"/>
        <v>0</v>
      </c>
      <c r="I593" s="5">
        <f t="shared" si="358"/>
        <v>0</v>
      </c>
    </row>
    <row r="594" spans="1:9" ht="26.25">
      <c r="A594" s="7" t="s">
        <v>326</v>
      </c>
      <c r="B594" s="4" t="s">
        <v>327</v>
      </c>
      <c r="C594" s="5">
        <f aca="true" t="shared" si="359" ref="C594:I597">C595</f>
        <v>0</v>
      </c>
      <c r="D594" s="5">
        <f t="shared" si="359"/>
        <v>751000</v>
      </c>
      <c r="E594" s="5">
        <f t="shared" si="359"/>
        <v>0</v>
      </c>
      <c r="F594" s="5">
        <f t="shared" si="359"/>
        <v>751000</v>
      </c>
      <c r="G594" s="5">
        <f t="shared" si="359"/>
        <v>0</v>
      </c>
      <c r="H594" s="5">
        <f t="shared" si="359"/>
        <v>0</v>
      </c>
      <c r="I594" s="5">
        <f t="shared" si="359"/>
        <v>0</v>
      </c>
    </row>
    <row r="595" spans="1:9" ht="12.75">
      <c r="A595" s="7" t="s">
        <v>275</v>
      </c>
      <c r="B595" s="4" t="s">
        <v>90</v>
      </c>
      <c r="C595" s="5">
        <f t="shared" si="359"/>
        <v>0</v>
      </c>
      <c r="D595" s="5">
        <f t="shared" si="359"/>
        <v>751000</v>
      </c>
      <c r="E595" s="5">
        <f t="shared" si="359"/>
        <v>0</v>
      </c>
      <c r="F595" s="5">
        <f t="shared" si="359"/>
        <v>751000</v>
      </c>
      <c r="G595" s="5">
        <f t="shared" si="359"/>
        <v>0</v>
      </c>
      <c r="H595" s="5">
        <f t="shared" si="359"/>
        <v>0</v>
      </c>
      <c r="I595" s="5">
        <f t="shared" si="359"/>
        <v>0</v>
      </c>
    </row>
    <row r="596" spans="1:9" ht="12.75">
      <c r="A596" s="7" t="s">
        <v>284</v>
      </c>
      <c r="B596" s="4" t="s">
        <v>285</v>
      </c>
      <c r="C596" s="5">
        <f t="shared" si="359"/>
        <v>0</v>
      </c>
      <c r="D596" s="5">
        <f t="shared" si="359"/>
        <v>751000</v>
      </c>
      <c r="E596" s="5">
        <f t="shared" si="359"/>
        <v>0</v>
      </c>
      <c r="F596" s="5">
        <f t="shared" si="359"/>
        <v>751000</v>
      </c>
      <c r="G596" s="5">
        <f t="shared" si="359"/>
        <v>0</v>
      </c>
      <c r="H596" s="5">
        <f t="shared" si="359"/>
        <v>0</v>
      </c>
      <c r="I596" s="5">
        <f t="shared" si="359"/>
        <v>0</v>
      </c>
    </row>
    <row r="597" spans="1:9" ht="39">
      <c r="A597" s="7" t="s">
        <v>286</v>
      </c>
      <c r="B597" s="4" t="s">
        <v>287</v>
      </c>
      <c r="C597" s="5">
        <f t="shared" si="359"/>
        <v>0</v>
      </c>
      <c r="D597" s="5">
        <f t="shared" si="359"/>
        <v>751000</v>
      </c>
      <c r="E597" s="5">
        <f t="shared" si="359"/>
        <v>0</v>
      </c>
      <c r="F597" s="5">
        <f t="shared" si="359"/>
        <v>751000</v>
      </c>
      <c r="G597" s="5">
        <f t="shared" si="359"/>
        <v>0</v>
      </c>
      <c r="H597" s="5">
        <f t="shared" si="359"/>
        <v>0</v>
      </c>
      <c r="I597" s="5">
        <f t="shared" si="359"/>
        <v>0</v>
      </c>
    </row>
    <row r="598" spans="1:9" ht="12.75">
      <c r="A598" s="7" t="s">
        <v>288</v>
      </c>
      <c r="B598" s="4" t="s">
        <v>289</v>
      </c>
      <c r="C598" s="5">
        <f>'sursa 02'!C525</f>
        <v>0</v>
      </c>
      <c r="D598" s="5">
        <f>'sursa 02'!D525</f>
        <v>751000</v>
      </c>
      <c r="E598" s="5">
        <f>'sursa 02'!E525</f>
        <v>0</v>
      </c>
      <c r="F598" s="5">
        <f>'sursa 02'!F525</f>
        <v>751000</v>
      </c>
      <c r="G598" s="5">
        <f>'sursa 02'!G525</f>
        <v>0</v>
      </c>
      <c r="H598" s="5">
        <f>'sursa 02'!H525</f>
        <v>0</v>
      </c>
      <c r="I598" s="5">
        <f>'sursa 02'!I525</f>
        <v>0</v>
      </c>
    </row>
    <row r="599" spans="1:9" ht="12.75">
      <c r="A599" s="7" t="s">
        <v>328</v>
      </c>
      <c r="B599" s="4" t="s">
        <v>329</v>
      </c>
      <c r="C599" s="5">
        <f aca="true" t="shared" si="360" ref="C599:I599">C600</f>
        <v>0</v>
      </c>
      <c r="D599" s="5">
        <f t="shared" si="360"/>
        <v>0</v>
      </c>
      <c r="E599" s="5">
        <f t="shared" si="360"/>
        <v>0</v>
      </c>
      <c r="F599" s="5">
        <f t="shared" si="360"/>
        <v>0</v>
      </c>
      <c r="G599" s="5">
        <f t="shared" si="360"/>
        <v>0</v>
      </c>
      <c r="H599" s="5">
        <f t="shared" si="360"/>
        <v>0</v>
      </c>
      <c r="I599" s="5">
        <f t="shared" si="360"/>
        <v>0</v>
      </c>
    </row>
    <row r="600" spans="1:9" ht="12.75">
      <c r="A600" s="7" t="s">
        <v>275</v>
      </c>
      <c r="B600" s="4" t="s">
        <v>90</v>
      </c>
      <c r="C600" s="5">
        <f aca="true" t="shared" si="361" ref="C600:I600">C601+C604</f>
        <v>0</v>
      </c>
      <c r="D600" s="5">
        <f t="shared" si="361"/>
        <v>0</v>
      </c>
      <c r="E600" s="5">
        <f t="shared" si="361"/>
        <v>0</v>
      </c>
      <c r="F600" s="5">
        <f t="shared" si="361"/>
        <v>0</v>
      </c>
      <c r="G600" s="5">
        <f t="shared" si="361"/>
        <v>0</v>
      </c>
      <c r="H600" s="5">
        <f t="shared" si="361"/>
        <v>0</v>
      </c>
      <c r="I600" s="5">
        <f t="shared" si="361"/>
        <v>0</v>
      </c>
    </row>
    <row r="601" spans="1:9" ht="39">
      <c r="A601" s="7" t="s">
        <v>292</v>
      </c>
      <c r="B601" s="4" t="s">
        <v>293</v>
      </c>
      <c r="C601" s="5">
        <f aca="true" t="shared" si="362" ref="C601:I602">C602</f>
        <v>0</v>
      </c>
      <c r="D601" s="5">
        <f t="shared" si="362"/>
        <v>0</v>
      </c>
      <c r="E601" s="5">
        <f t="shared" si="362"/>
        <v>0</v>
      </c>
      <c r="F601" s="5">
        <f t="shared" si="362"/>
        <v>0</v>
      </c>
      <c r="G601" s="5">
        <f t="shared" si="362"/>
        <v>0</v>
      </c>
      <c r="H601" s="5">
        <f t="shared" si="362"/>
        <v>0</v>
      </c>
      <c r="I601" s="5">
        <f t="shared" si="362"/>
        <v>0</v>
      </c>
    </row>
    <row r="602" spans="1:9" ht="26.25">
      <c r="A602" s="7" t="s">
        <v>294</v>
      </c>
      <c r="B602" s="4" t="s">
        <v>295</v>
      </c>
      <c r="C602" s="5">
        <f t="shared" si="362"/>
        <v>0</v>
      </c>
      <c r="D602" s="5">
        <f t="shared" si="362"/>
        <v>0</v>
      </c>
      <c r="E602" s="5">
        <f t="shared" si="362"/>
        <v>0</v>
      </c>
      <c r="F602" s="5">
        <f t="shared" si="362"/>
        <v>0</v>
      </c>
      <c r="G602" s="5">
        <f t="shared" si="362"/>
        <v>0</v>
      </c>
      <c r="H602" s="5">
        <f t="shared" si="362"/>
        <v>0</v>
      </c>
      <c r="I602" s="5">
        <f t="shared" si="362"/>
        <v>0</v>
      </c>
    </row>
    <row r="603" spans="1:9" ht="12.75">
      <c r="A603" s="7" t="s">
        <v>296</v>
      </c>
      <c r="B603" s="4" t="s">
        <v>297</v>
      </c>
      <c r="C603" s="5">
        <f>'sursa 02'!C530</f>
        <v>0</v>
      </c>
      <c r="D603" s="5">
        <f>'sursa 02'!D530</f>
        <v>0</v>
      </c>
      <c r="E603" s="5">
        <f>'sursa 02'!E530</f>
        <v>0</v>
      </c>
      <c r="F603" s="5">
        <f>'sursa 02'!F530</f>
        <v>0</v>
      </c>
      <c r="G603" s="5">
        <f>'sursa 02'!G530</f>
        <v>0</v>
      </c>
      <c r="H603" s="5">
        <f>'sursa 02'!H530</f>
        <v>0</v>
      </c>
      <c r="I603" s="5">
        <f>'sursa 02'!I530</f>
        <v>0</v>
      </c>
    </row>
    <row r="604" spans="1:9" ht="12.75">
      <c r="A604" s="7" t="s">
        <v>99</v>
      </c>
      <c r="B604" s="4" t="s">
        <v>100</v>
      </c>
      <c r="C604" s="5">
        <f aca="true" t="shared" si="363" ref="C604:I605">C605</f>
        <v>0</v>
      </c>
      <c r="D604" s="5">
        <f t="shared" si="363"/>
        <v>0</v>
      </c>
      <c r="E604" s="5">
        <f t="shared" si="363"/>
        <v>0</v>
      </c>
      <c r="F604" s="5">
        <f t="shared" si="363"/>
        <v>0</v>
      </c>
      <c r="G604" s="5">
        <f t="shared" si="363"/>
        <v>0</v>
      </c>
      <c r="H604" s="5">
        <f t="shared" si="363"/>
        <v>0</v>
      </c>
      <c r="I604" s="5">
        <f t="shared" si="363"/>
        <v>0</v>
      </c>
    </row>
    <row r="605" spans="1:9" ht="12.75">
      <c r="A605" s="7" t="s">
        <v>101</v>
      </c>
      <c r="B605" s="4" t="s">
        <v>102</v>
      </c>
      <c r="C605" s="5">
        <f t="shared" si="363"/>
        <v>0</v>
      </c>
      <c r="D605" s="5">
        <f t="shared" si="363"/>
        <v>0</v>
      </c>
      <c r="E605" s="5">
        <f t="shared" si="363"/>
        <v>0</v>
      </c>
      <c r="F605" s="5">
        <f t="shared" si="363"/>
        <v>0</v>
      </c>
      <c r="G605" s="5">
        <f t="shared" si="363"/>
        <v>0</v>
      </c>
      <c r="H605" s="5">
        <f t="shared" si="363"/>
        <v>0</v>
      </c>
      <c r="I605" s="5">
        <f t="shared" si="363"/>
        <v>0</v>
      </c>
    </row>
    <row r="606" spans="1:9" ht="12.75">
      <c r="A606" s="7" t="s">
        <v>103</v>
      </c>
      <c r="B606" s="4" t="s">
        <v>104</v>
      </c>
      <c r="C606" s="5">
        <f aca="true" t="shared" si="364" ref="C606:I606">C608+C607</f>
        <v>0</v>
      </c>
      <c r="D606" s="5">
        <f t="shared" si="364"/>
        <v>0</v>
      </c>
      <c r="E606" s="5">
        <f t="shared" si="364"/>
        <v>0</v>
      </c>
      <c r="F606" s="5">
        <f t="shared" si="364"/>
        <v>0</v>
      </c>
      <c r="G606" s="5">
        <f t="shared" si="364"/>
        <v>0</v>
      </c>
      <c r="H606" s="5">
        <f t="shared" si="364"/>
        <v>0</v>
      </c>
      <c r="I606" s="5">
        <f t="shared" si="364"/>
        <v>0</v>
      </c>
    </row>
    <row r="607" spans="1:9" ht="12.75">
      <c r="A607" s="7" t="s">
        <v>107</v>
      </c>
      <c r="B607" s="4" t="s">
        <v>108</v>
      </c>
      <c r="C607" s="5">
        <f>'sursa 02'!C534</f>
        <v>0</v>
      </c>
      <c r="D607" s="5">
        <f>'sursa 02'!D534</f>
        <v>0</v>
      </c>
      <c r="E607" s="5">
        <f>'sursa 02'!E534</f>
        <v>0</v>
      </c>
      <c r="F607" s="5">
        <f>'sursa 02'!F534</f>
        <v>0</v>
      </c>
      <c r="G607" s="5">
        <f>'sursa 02'!G534</f>
        <v>0</v>
      </c>
      <c r="H607" s="5">
        <f>'sursa 02'!H534</f>
        <v>0</v>
      </c>
      <c r="I607" s="5">
        <f>'sursa 02'!I534</f>
        <v>0</v>
      </c>
    </row>
    <row r="608" spans="1:9" ht="12.75">
      <c r="A608" s="7" t="s">
        <v>111</v>
      </c>
      <c r="B608" s="4" t="s">
        <v>112</v>
      </c>
      <c r="C608" s="5">
        <f>'sursa 02'!C535</f>
        <v>0</v>
      </c>
      <c r="D608" s="5">
        <f>'sursa 02'!D535</f>
        <v>0</v>
      </c>
      <c r="E608" s="5">
        <f>'sursa 02'!E535</f>
        <v>0</v>
      </c>
      <c r="F608" s="5">
        <f>'sursa 02'!F535</f>
        <v>0</v>
      </c>
      <c r="G608" s="5">
        <f>'sursa 02'!G535</f>
        <v>0</v>
      </c>
      <c r="H608" s="5">
        <f>'sursa 02'!H535</f>
        <v>0</v>
      </c>
      <c r="I608" s="5">
        <f>'sursa 02'!I535</f>
        <v>0</v>
      </c>
    </row>
    <row r="609" spans="1:9" ht="26.25">
      <c r="A609" s="7" t="s">
        <v>330</v>
      </c>
      <c r="B609" s="4" t="s">
        <v>331</v>
      </c>
      <c r="C609" s="5">
        <f aca="true" t="shared" si="365" ref="C609:I609">C610+C629</f>
        <v>0</v>
      </c>
      <c r="D609" s="5">
        <f t="shared" si="365"/>
        <v>192564000</v>
      </c>
      <c r="E609" s="5">
        <f t="shared" si="365"/>
        <v>0</v>
      </c>
      <c r="F609" s="5">
        <f t="shared" si="365"/>
        <v>192564000</v>
      </c>
      <c r="G609" s="5">
        <f t="shared" si="365"/>
        <v>44772000</v>
      </c>
      <c r="H609" s="5">
        <f t="shared" si="365"/>
        <v>44757000</v>
      </c>
      <c r="I609" s="5">
        <f t="shared" si="365"/>
        <v>44745000</v>
      </c>
    </row>
    <row r="610" spans="1:9" ht="12.75">
      <c r="A610" s="7" t="s">
        <v>353</v>
      </c>
      <c r="B610" s="4" t="s">
        <v>335</v>
      </c>
      <c r="C610" s="5">
        <f aca="true" t="shared" si="366" ref="C610:I610">C611</f>
        <v>0</v>
      </c>
      <c r="D610" s="5">
        <f t="shared" si="366"/>
        <v>192385000</v>
      </c>
      <c r="E610" s="5">
        <f t="shared" si="366"/>
        <v>0</v>
      </c>
      <c r="F610" s="5">
        <f t="shared" si="366"/>
        <v>192385000</v>
      </c>
      <c r="G610" s="5">
        <f t="shared" si="366"/>
        <v>44772000</v>
      </c>
      <c r="H610" s="5">
        <f t="shared" si="366"/>
        <v>44757000</v>
      </c>
      <c r="I610" s="5">
        <f t="shared" si="366"/>
        <v>44745000</v>
      </c>
    </row>
    <row r="611" spans="1:9" ht="12.75">
      <c r="A611" s="7" t="s">
        <v>275</v>
      </c>
      <c r="B611" s="4" t="s">
        <v>90</v>
      </c>
      <c r="C611" s="5">
        <f aca="true" t="shared" si="367" ref="C611:I611">C612+C615+C619+C624</f>
        <v>0</v>
      </c>
      <c r="D611" s="5">
        <f t="shared" si="367"/>
        <v>192385000</v>
      </c>
      <c r="E611" s="5">
        <f t="shared" si="367"/>
        <v>0</v>
      </c>
      <c r="F611" s="5">
        <f t="shared" si="367"/>
        <v>192385000</v>
      </c>
      <c r="G611" s="5">
        <f t="shared" si="367"/>
        <v>44772000</v>
      </c>
      <c r="H611" s="5">
        <f t="shared" si="367"/>
        <v>44757000</v>
      </c>
      <c r="I611" s="5">
        <f t="shared" si="367"/>
        <v>44745000</v>
      </c>
    </row>
    <row r="612" spans="1:9" ht="26.25">
      <c r="A612" s="7" t="s">
        <v>276</v>
      </c>
      <c r="B612" s="4" t="s">
        <v>277</v>
      </c>
      <c r="C612" s="5">
        <f aca="true" t="shared" si="368" ref="C612:I613">C613</f>
        <v>0</v>
      </c>
      <c r="D612" s="5">
        <f t="shared" si="368"/>
        <v>0</v>
      </c>
      <c r="E612" s="5">
        <f t="shared" si="368"/>
        <v>0</v>
      </c>
      <c r="F612" s="5">
        <f t="shared" si="368"/>
        <v>0</v>
      </c>
      <c r="G612" s="5">
        <f t="shared" si="368"/>
        <v>0</v>
      </c>
      <c r="H612" s="5">
        <f t="shared" si="368"/>
        <v>0</v>
      </c>
      <c r="I612" s="5">
        <f t="shared" si="368"/>
        <v>0</v>
      </c>
    </row>
    <row r="613" spans="1:9" ht="12.75">
      <c r="A613" s="7" t="s">
        <v>278</v>
      </c>
      <c r="B613" s="4" t="s">
        <v>279</v>
      </c>
      <c r="C613" s="5">
        <f t="shared" si="368"/>
        <v>0</v>
      </c>
      <c r="D613" s="5">
        <f t="shared" si="368"/>
        <v>0</v>
      </c>
      <c r="E613" s="5">
        <f t="shared" si="368"/>
        <v>0</v>
      </c>
      <c r="F613" s="5">
        <f t="shared" si="368"/>
        <v>0</v>
      </c>
      <c r="G613" s="5">
        <f t="shared" si="368"/>
        <v>0</v>
      </c>
      <c r="H613" s="5">
        <f t="shared" si="368"/>
        <v>0</v>
      </c>
      <c r="I613" s="5">
        <f t="shared" si="368"/>
        <v>0</v>
      </c>
    </row>
    <row r="614" spans="1:9" ht="12.75">
      <c r="A614" s="7" t="s">
        <v>282</v>
      </c>
      <c r="B614" s="4" t="s">
        <v>283</v>
      </c>
      <c r="C614" s="5">
        <f>'sursa 02'!C541</f>
        <v>0</v>
      </c>
      <c r="D614" s="5">
        <f>'sursa 02'!D541</f>
        <v>0</v>
      </c>
      <c r="E614" s="5">
        <f>'sursa 02'!E541</f>
        <v>0</v>
      </c>
      <c r="F614" s="5">
        <f>'sursa 02'!F541</f>
        <v>0</v>
      </c>
      <c r="G614" s="5">
        <f>'sursa 02'!G541</f>
        <v>0</v>
      </c>
      <c r="H614" s="5">
        <f>'sursa 02'!H541</f>
        <v>0</v>
      </c>
      <c r="I614" s="5">
        <f>'sursa 02'!I541</f>
        <v>0</v>
      </c>
    </row>
    <row r="615" spans="1:9" ht="12.75">
      <c r="A615" s="7" t="s">
        <v>284</v>
      </c>
      <c r="B615" s="4" t="s">
        <v>285</v>
      </c>
      <c r="C615" s="5">
        <f aca="true" t="shared" si="369" ref="C615:I615">C616</f>
        <v>0</v>
      </c>
      <c r="D615" s="5">
        <f t="shared" si="369"/>
        <v>22681000</v>
      </c>
      <c r="E615" s="5">
        <f t="shared" si="369"/>
        <v>0</v>
      </c>
      <c r="F615" s="5">
        <f t="shared" si="369"/>
        <v>22681000</v>
      </c>
      <c r="G615" s="5">
        <f t="shared" si="369"/>
        <v>0</v>
      </c>
      <c r="H615" s="5">
        <f t="shared" si="369"/>
        <v>0</v>
      </c>
      <c r="I615" s="5">
        <f t="shared" si="369"/>
        <v>0</v>
      </c>
    </row>
    <row r="616" spans="1:9" ht="39">
      <c r="A616" s="7" t="s">
        <v>286</v>
      </c>
      <c r="B616" s="4" t="s">
        <v>287</v>
      </c>
      <c r="C616" s="5">
        <f aca="true" t="shared" si="370" ref="C616:I616">C618+C617</f>
        <v>0</v>
      </c>
      <c r="D616" s="5">
        <f t="shared" si="370"/>
        <v>22681000</v>
      </c>
      <c r="E616" s="5">
        <f t="shared" si="370"/>
        <v>0</v>
      </c>
      <c r="F616" s="5">
        <f t="shared" si="370"/>
        <v>22681000</v>
      </c>
      <c r="G616" s="5">
        <f t="shared" si="370"/>
        <v>0</v>
      </c>
      <c r="H616" s="5">
        <f t="shared" si="370"/>
        <v>0</v>
      </c>
      <c r="I616" s="5">
        <f t="shared" si="370"/>
        <v>0</v>
      </c>
    </row>
    <row r="617" spans="1:9" ht="12.75">
      <c r="A617" s="7" t="s">
        <v>288</v>
      </c>
      <c r="B617" s="4" t="s">
        <v>289</v>
      </c>
      <c r="C617" s="4"/>
      <c r="D617" s="5">
        <f>'sursa 02'!D544</f>
        <v>8032000</v>
      </c>
      <c r="E617" s="5">
        <f>'sursa 02'!E544</f>
        <v>0</v>
      </c>
      <c r="F617" s="5">
        <f>'sursa 02'!F544</f>
        <v>8032000</v>
      </c>
      <c r="G617" s="5">
        <f>'sursa 02'!G544</f>
        <v>0</v>
      </c>
      <c r="H617" s="5">
        <f>'sursa 02'!H544</f>
        <v>0</v>
      </c>
      <c r="I617" s="5">
        <f>'sursa 02'!I544</f>
        <v>0</v>
      </c>
    </row>
    <row r="618" spans="1:9" ht="12.75">
      <c r="A618" s="7" t="s">
        <v>290</v>
      </c>
      <c r="B618" s="4" t="s">
        <v>291</v>
      </c>
      <c r="C618" s="5">
        <f>'sursa 02'!C545</f>
        <v>0</v>
      </c>
      <c r="D618" s="5">
        <f>'sursa 02'!D545</f>
        <v>14649000</v>
      </c>
      <c r="E618" s="5">
        <f>'sursa 02'!E545</f>
        <v>0</v>
      </c>
      <c r="F618" s="5">
        <f>'sursa 02'!F545</f>
        <v>14649000</v>
      </c>
      <c r="G618" s="5">
        <f>'sursa 02'!G545</f>
        <v>0</v>
      </c>
      <c r="H618" s="5">
        <f>'sursa 02'!H545</f>
        <v>0</v>
      </c>
      <c r="I618" s="5">
        <f>'sursa 02'!I545</f>
        <v>0</v>
      </c>
    </row>
    <row r="619" spans="1:9" ht="39">
      <c r="A619" s="7" t="s">
        <v>91</v>
      </c>
      <c r="B619" s="4" t="s">
        <v>92</v>
      </c>
      <c r="C619" s="5">
        <f aca="true" t="shared" si="371" ref="C619:I619">C620</f>
        <v>0</v>
      </c>
      <c r="D619" s="5">
        <f t="shared" si="371"/>
        <v>104222000</v>
      </c>
      <c r="E619" s="5">
        <f t="shared" si="371"/>
        <v>0</v>
      </c>
      <c r="F619" s="5">
        <f t="shared" si="371"/>
        <v>104222000</v>
      </c>
      <c r="G619" s="5">
        <f t="shared" si="371"/>
        <v>0</v>
      </c>
      <c r="H619" s="5">
        <f t="shared" si="371"/>
        <v>0</v>
      </c>
      <c r="I619" s="5">
        <f t="shared" si="371"/>
        <v>0</v>
      </c>
    </row>
    <row r="620" spans="1:9" ht="26.25">
      <c r="A620" s="7" t="s">
        <v>93</v>
      </c>
      <c r="B620" s="4" t="s">
        <v>94</v>
      </c>
      <c r="C620" s="5">
        <f aca="true" t="shared" si="372" ref="C620:I620">C621+C622</f>
        <v>0</v>
      </c>
      <c r="D620" s="5">
        <f>D621+D622+D623</f>
        <v>104222000</v>
      </c>
      <c r="E620" s="5">
        <f>E621+E622+E623</f>
        <v>0</v>
      </c>
      <c r="F620" s="5">
        <f>F621+F622+F623</f>
        <v>104222000</v>
      </c>
      <c r="G620" s="5">
        <f t="shared" si="372"/>
        <v>0</v>
      </c>
      <c r="H620" s="5">
        <f t="shared" si="372"/>
        <v>0</v>
      </c>
      <c r="I620" s="5">
        <f t="shared" si="372"/>
        <v>0</v>
      </c>
    </row>
    <row r="621" spans="1:9" ht="12.75">
      <c r="A621" s="7" t="s">
        <v>95</v>
      </c>
      <c r="B621" s="4" t="s">
        <v>96</v>
      </c>
      <c r="C621" s="5">
        <f>'sursa 02'!C548</f>
        <v>0</v>
      </c>
      <c r="D621" s="5">
        <f>'sursa 02'!D548</f>
        <v>15193000</v>
      </c>
      <c r="E621" s="5">
        <f>'sursa 02'!E548</f>
        <v>0</v>
      </c>
      <c r="F621" s="5">
        <f>'sursa 02'!F548</f>
        <v>15193000</v>
      </c>
      <c r="G621" s="5">
        <f>'sursa 02'!G548</f>
        <v>0</v>
      </c>
      <c r="H621" s="5">
        <f>'sursa 02'!H548</f>
        <v>0</v>
      </c>
      <c r="I621" s="5">
        <f>'sursa 02'!I548</f>
        <v>0</v>
      </c>
    </row>
    <row r="622" spans="1:9" ht="12.75">
      <c r="A622" s="7" t="s">
        <v>97</v>
      </c>
      <c r="B622" s="4" t="s">
        <v>98</v>
      </c>
      <c r="C622" s="5">
        <f>'sursa 02'!C549</f>
        <v>0</v>
      </c>
      <c r="D622" s="5">
        <f>'sursa 02'!D549</f>
        <v>86094000</v>
      </c>
      <c r="E622" s="5">
        <f>'sursa 02'!E549</f>
        <v>0</v>
      </c>
      <c r="F622" s="5">
        <f>'sursa 02'!F549</f>
        <v>86094000</v>
      </c>
      <c r="G622" s="5">
        <f>'sursa 02'!G549</f>
        <v>0</v>
      </c>
      <c r="H622" s="5">
        <f>'sursa 02'!H549</f>
        <v>0</v>
      </c>
      <c r="I622" s="5">
        <f>'sursa 02'!I549</f>
        <v>0</v>
      </c>
    </row>
    <row r="623" spans="1:9" ht="12.75">
      <c r="A623" s="7" t="s">
        <v>296</v>
      </c>
      <c r="B623" s="4" t="s">
        <v>298</v>
      </c>
      <c r="C623" s="5"/>
      <c r="D623" s="5">
        <f>'sursa 02'!D550</f>
        <v>2935000</v>
      </c>
      <c r="E623" s="5">
        <f>'sursa 02'!E550</f>
        <v>0</v>
      </c>
      <c r="F623" s="5">
        <f>'sursa 02'!F550</f>
        <v>2935000</v>
      </c>
      <c r="G623" s="5">
        <f>'sursa 02'!G550</f>
        <v>0</v>
      </c>
      <c r="H623" s="5">
        <f>'sursa 02'!H550</f>
        <v>0</v>
      </c>
      <c r="I623" s="5">
        <f>'sursa 02'!I550</f>
        <v>0</v>
      </c>
    </row>
    <row r="624" spans="1:9" ht="12.75">
      <c r="A624" s="7" t="s">
        <v>99</v>
      </c>
      <c r="B624" s="4" t="s">
        <v>100</v>
      </c>
      <c r="C624" s="5">
        <f aca="true" t="shared" si="373" ref="C624:I625">C625</f>
        <v>0</v>
      </c>
      <c r="D624" s="5">
        <f t="shared" si="373"/>
        <v>65482000</v>
      </c>
      <c r="E624" s="5">
        <f t="shared" si="373"/>
        <v>0</v>
      </c>
      <c r="F624" s="5">
        <f t="shared" si="373"/>
        <v>65482000</v>
      </c>
      <c r="G624" s="5">
        <f t="shared" si="373"/>
        <v>44772000</v>
      </c>
      <c r="H624" s="5">
        <f t="shared" si="373"/>
        <v>44757000</v>
      </c>
      <c r="I624" s="5">
        <f t="shared" si="373"/>
        <v>44745000</v>
      </c>
    </row>
    <row r="625" spans="1:9" ht="12.75">
      <c r="A625" s="7" t="s">
        <v>101</v>
      </c>
      <c r="B625" s="4" t="s">
        <v>102</v>
      </c>
      <c r="C625" s="5">
        <f t="shared" si="373"/>
        <v>0</v>
      </c>
      <c r="D625" s="5">
        <f t="shared" si="373"/>
        <v>65482000</v>
      </c>
      <c r="E625" s="5">
        <f t="shared" si="373"/>
        <v>0</v>
      </c>
      <c r="F625" s="5">
        <f t="shared" si="373"/>
        <v>65482000</v>
      </c>
      <c r="G625" s="5">
        <f t="shared" si="373"/>
        <v>44772000</v>
      </c>
      <c r="H625" s="5">
        <f t="shared" si="373"/>
        <v>44757000</v>
      </c>
      <c r="I625" s="5">
        <f t="shared" si="373"/>
        <v>44745000</v>
      </c>
    </row>
    <row r="626" spans="1:9" ht="12.75">
      <c r="A626" s="7" t="s">
        <v>103</v>
      </c>
      <c r="B626" s="4" t="s">
        <v>104</v>
      </c>
      <c r="C626" s="5">
        <f aca="true" t="shared" si="374" ref="C626:I626">C627+C628</f>
        <v>0</v>
      </c>
      <c r="D626" s="5">
        <f t="shared" si="374"/>
        <v>65482000</v>
      </c>
      <c r="E626" s="5">
        <f t="shared" si="374"/>
        <v>0</v>
      </c>
      <c r="F626" s="5">
        <f t="shared" si="374"/>
        <v>65482000</v>
      </c>
      <c r="G626" s="5">
        <f t="shared" si="374"/>
        <v>44772000</v>
      </c>
      <c r="H626" s="5">
        <f t="shared" si="374"/>
        <v>44757000</v>
      </c>
      <c r="I626" s="5">
        <f t="shared" si="374"/>
        <v>44745000</v>
      </c>
    </row>
    <row r="627" spans="1:9" ht="12.75">
      <c r="A627" s="7" t="s">
        <v>107</v>
      </c>
      <c r="B627" s="4" t="s">
        <v>108</v>
      </c>
      <c r="C627" s="5">
        <f>'sursa 02'!C554</f>
        <v>0</v>
      </c>
      <c r="D627" s="5">
        <f>'sursa 02'!D554</f>
        <v>975000</v>
      </c>
      <c r="E627" s="5">
        <f>'sursa 02'!E554</f>
        <v>0</v>
      </c>
      <c r="F627" s="5">
        <f>'sursa 02'!F554</f>
        <v>975000</v>
      </c>
      <c r="G627" s="5">
        <f>'sursa 02'!G554</f>
        <v>0</v>
      </c>
      <c r="H627" s="5">
        <f>'sursa 02'!H554</f>
        <v>0</v>
      </c>
      <c r="I627" s="5">
        <f>'sursa 02'!I554</f>
        <v>0</v>
      </c>
    </row>
    <row r="628" spans="1:9" ht="12.75">
      <c r="A628" s="7" t="s">
        <v>111</v>
      </c>
      <c r="B628" s="4" t="s">
        <v>112</v>
      </c>
      <c r="C628" s="5">
        <f>'sursa 02'!C555</f>
        <v>0</v>
      </c>
      <c r="D628" s="5">
        <f>'sursa 02'!D555</f>
        <v>64507000</v>
      </c>
      <c r="E628" s="5">
        <f>'sursa 02'!E555</f>
        <v>0</v>
      </c>
      <c r="F628" s="5">
        <f>'sursa 02'!F555</f>
        <v>64507000</v>
      </c>
      <c r="G628" s="5">
        <f>'sursa 02'!G555</f>
        <v>44772000</v>
      </c>
      <c r="H628" s="5">
        <f>'sursa 02'!H555</f>
        <v>44757000</v>
      </c>
      <c r="I628" s="5">
        <f>'sursa 02'!I555</f>
        <v>44745000</v>
      </c>
    </row>
    <row r="629" spans="1:9" ht="12.75">
      <c r="A629" s="7" t="s">
        <v>336</v>
      </c>
      <c r="B629" s="4" t="s">
        <v>337</v>
      </c>
      <c r="C629" s="5">
        <f aca="true" t="shared" si="375" ref="C629:I632">C630</f>
        <v>0</v>
      </c>
      <c r="D629" s="5">
        <f t="shared" si="375"/>
        <v>179000</v>
      </c>
      <c r="E629" s="5">
        <f t="shared" si="375"/>
        <v>0</v>
      </c>
      <c r="F629" s="5">
        <f t="shared" si="375"/>
        <v>179000</v>
      </c>
      <c r="G629" s="5">
        <f t="shared" si="375"/>
        <v>0</v>
      </c>
      <c r="H629" s="5">
        <f t="shared" si="375"/>
        <v>0</v>
      </c>
      <c r="I629" s="5">
        <f t="shared" si="375"/>
        <v>0</v>
      </c>
    </row>
    <row r="630" spans="1:9" ht="12.75">
      <c r="A630" s="7" t="s">
        <v>275</v>
      </c>
      <c r="B630" s="4" t="s">
        <v>90</v>
      </c>
      <c r="C630" s="5">
        <f t="shared" si="375"/>
        <v>0</v>
      </c>
      <c r="D630" s="5">
        <f t="shared" si="375"/>
        <v>179000</v>
      </c>
      <c r="E630" s="5">
        <f t="shared" si="375"/>
        <v>0</v>
      </c>
      <c r="F630" s="5">
        <f t="shared" si="375"/>
        <v>179000</v>
      </c>
      <c r="G630" s="5">
        <f t="shared" si="375"/>
        <v>0</v>
      </c>
      <c r="H630" s="5">
        <f t="shared" si="375"/>
        <v>0</v>
      </c>
      <c r="I630" s="5">
        <f t="shared" si="375"/>
        <v>0</v>
      </c>
    </row>
    <row r="631" spans="1:9" ht="12.75">
      <c r="A631" s="7" t="s">
        <v>99</v>
      </c>
      <c r="B631" s="4" t="s">
        <v>100</v>
      </c>
      <c r="C631" s="5">
        <f t="shared" si="375"/>
        <v>0</v>
      </c>
      <c r="D631" s="5">
        <f t="shared" si="375"/>
        <v>179000</v>
      </c>
      <c r="E631" s="5">
        <f t="shared" si="375"/>
        <v>0</v>
      </c>
      <c r="F631" s="5">
        <f t="shared" si="375"/>
        <v>179000</v>
      </c>
      <c r="G631" s="5">
        <f t="shared" si="375"/>
        <v>0</v>
      </c>
      <c r="H631" s="5">
        <f t="shared" si="375"/>
        <v>0</v>
      </c>
      <c r="I631" s="5">
        <f t="shared" si="375"/>
        <v>0</v>
      </c>
    </row>
    <row r="632" spans="1:9" ht="12.75">
      <c r="A632" s="7" t="s">
        <v>101</v>
      </c>
      <c r="B632" s="4" t="s">
        <v>102</v>
      </c>
      <c r="C632" s="5">
        <f t="shared" si="375"/>
        <v>0</v>
      </c>
      <c r="D632" s="5">
        <f t="shared" si="375"/>
        <v>179000</v>
      </c>
      <c r="E632" s="5">
        <f t="shared" si="375"/>
        <v>0</v>
      </c>
      <c r="F632" s="5">
        <f t="shared" si="375"/>
        <v>179000</v>
      </c>
      <c r="G632" s="5">
        <f t="shared" si="375"/>
        <v>0</v>
      </c>
      <c r="H632" s="5">
        <f t="shared" si="375"/>
        <v>0</v>
      </c>
      <c r="I632" s="5">
        <f t="shared" si="375"/>
        <v>0</v>
      </c>
    </row>
    <row r="633" spans="1:9" ht="12.75">
      <c r="A633" s="7" t="s">
        <v>103</v>
      </c>
      <c r="B633" s="4" t="s">
        <v>104</v>
      </c>
      <c r="C633" s="5">
        <f aca="true" t="shared" si="376" ref="C633:I633">C635+C634</f>
        <v>0</v>
      </c>
      <c r="D633" s="5">
        <f t="shared" si="376"/>
        <v>179000</v>
      </c>
      <c r="E633" s="5">
        <f t="shared" si="376"/>
        <v>0</v>
      </c>
      <c r="F633" s="5">
        <f t="shared" si="376"/>
        <v>179000</v>
      </c>
      <c r="G633" s="5">
        <f t="shared" si="376"/>
        <v>0</v>
      </c>
      <c r="H633" s="5">
        <f t="shared" si="376"/>
        <v>0</v>
      </c>
      <c r="I633" s="5">
        <f t="shared" si="376"/>
        <v>0</v>
      </c>
    </row>
    <row r="634" spans="1:9" ht="12.75">
      <c r="A634" s="7" t="s">
        <v>107</v>
      </c>
      <c r="B634" s="4" t="s">
        <v>108</v>
      </c>
      <c r="C634" s="5">
        <f>'sursa 02'!C561</f>
        <v>0</v>
      </c>
      <c r="D634" s="5">
        <f>'sursa 02'!D561</f>
        <v>179000</v>
      </c>
      <c r="E634" s="5">
        <f>'sursa 02'!E561</f>
        <v>0</v>
      </c>
      <c r="F634" s="5">
        <f>'sursa 02'!F561</f>
        <v>179000</v>
      </c>
      <c r="G634" s="5">
        <f>'sursa 02'!G561</f>
        <v>0</v>
      </c>
      <c r="H634" s="5">
        <f>'sursa 02'!H561</f>
        <v>0</v>
      </c>
      <c r="I634" s="5">
        <f>'sursa 02'!I561</f>
        <v>0</v>
      </c>
    </row>
    <row r="635" spans="1:9" ht="12.75">
      <c r="A635" s="7" t="s">
        <v>111</v>
      </c>
      <c r="B635" s="4" t="s">
        <v>112</v>
      </c>
      <c r="C635" s="5">
        <f>'sursa 02'!C562</f>
        <v>0</v>
      </c>
      <c r="D635" s="5">
        <f>'sursa 02'!D562</f>
        <v>0</v>
      </c>
      <c r="E635" s="5">
        <f>'sursa 02'!E562</f>
        <v>0</v>
      </c>
      <c r="F635" s="5">
        <f>'sursa 02'!F562</f>
        <v>0</v>
      </c>
      <c r="G635" s="5">
        <f>'sursa 02'!G562</f>
        <v>0</v>
      </c>
      <c r="H635" s="5">
        <f>'sursa 02'!H562</f>
        <v>0</v>
      </c>
      <c r="I635" s="5">
        <f>'sursa 02'!I562</f>
        <v>0</v>
      </c>
    </row>
    <row r="636" spans="1:9" ht="12.75">
      <c r="A636" s="14" t="s">
        <v>359</v>
      </c>
      <c r="B636" s="15" t="s">
        <v>360</v>
      </c>
      <c r="C636" s="18">
        <f>'sursa 02'!C563</f>
        <v>0</v>
      </c>
      <c r="D636" s="18">
        <f>'sursa 02'!D563</f>
        <v>-86724000</v>
      </c>
      <c r="E636" s="18">
        <f>'sursa 02'!E563</f>
        <v>0</v>
      </c>
      <c r="F636" s="18">
        <f>'sursa 02'!F563</f>
        <v>-86724000</v>
      </c>
      <c r="G636" s="18">
        <f>'sursa 02'!G563</f>
        <v>0</v>
      </c>
      <c r="H636" s="18">
        <f>'sursa 02'!H563</f>
        <v>0</v>
      </c>
      <c r="I636" s="18">
        <f>'sursa 02'!I563</f>
        <v>0</v>
      </c>
    </row>
    <row r="637" spans="1:9" ht="12.75">
      <c r="A637" s="14" t="s">
        <v>361</v>
      </c>
      <c r="B637" s="15" t="s">
        <v>362</v>
      </c>
      <c r="C637" s="18">
        <v>0</v>
      </c>
      <c r="D637" s="18">
        <f>'sursa 02'!D564</f>
        <v>-14776000</v>
      </c>
      <c r="E637" s="18">
        <f>'sursa 02'!E564</f>
        <v>0</v>
      </c>
      <c r="F637" s="18">
        <f>'sursa 02'!F564</f>
        <v>-14776000</v>
      </c>
      <c r="G637" s="18">
        <f>'sursa 02'!G564</f>
        <v>0</v>
      </c>
      <c r="H637" s="18">
        <f>'sursa 02'!H564</f>
        <v>0</v>
      </c>
      <c r="I637" s="18">
        <f>'sursa 02'!I564</f>
        <v>0</v>
      </c>
    </row>
    <row r="638" spans="1:9" ht="12.75">
      <c r="A638" s="14" t="s">
        <v>363</v>
      </c>
      <c r="B638" s="15" t="s">
        <v>364</v>
      </c>
      <c r="C638" s="18">
        <v>0</v>
      </c>
      <c r="D638" s="18">
        <f>'sursa 02'!D565</f>
        <v>-101500000</v>
      </c>
      <c r="E638" s="18">
        <f>'sursa 02'!E565</f>
        <v>0</v>
      </c>
      <c r="F638" s="18">
        <f>'sursa 02'!F565</f>
        <v>-101500000</v>
      </c>
      <c r="G638" s="18">
        <f>'sursa 02'!G565</f>
        <v>0</v>
      </c>
      <c r="H638" s="18">
        <f>'sursa 02'!H565</f>
        <v>0</v>
      </c>
      <c r="I638" s="18">
        <f>'sursa 02'!I565</f>
        <v>0</v>
      </c>
    </row>
    <row r="641" spans="4:5" ht="12.75">
      <c r="D641" s="13"/>
      <c r="E641" s="13"/>
    </row>
    <row r="642" ht="12.75">
      <c r="E642" s="13"/>
    </row>
    <row r="643" ht="12.75">
      <c r="E643" s="13"/>
    </row>
  </sheetData>
  <sheetProtection/>
  <autoFilter ref="D7:F638"/>
  <mergeCells count="2">
    <mergeCell ref="A4:D4"/>
    <mergeCell ref="A5:I5"/>
  </mergeCells>
  <printOptions horizontalCentered="1"/>
  <pageMargins left="0.5118110236220472" right="0.31496062992125984" top="0.5511811023622047" bottom="0.7480314960629921" header="0.31496062992125984" footer="0.31496062992125984"/>
  <pageSetup horizontalDpi="600" verticalDpi="600" orientation="portrait" paperSize="9" scale="80" r:id="rId1"/>
  <headerFooter>
    <oddHeader>&amp;RAnexa nr.1/f la HCJ nr.____/2020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70"/>
  <sheetViews>
    <sheetView zoomScalePageLayoutView="0" workbookViewId="0" topLeftCell="A299">
      <selection activeCell="F307" sqref="F307"/>
    </sheetView>
  </sheetViews>
  <sheetFormatPr defaultColWidth="9.140625" defaultRowHeight="15"/>
  <cols>
    <col min="1" max="1" width="81.00390625" style="11" customWidth="1"/>
    <col min="2" max="2" width="13.8515625" style="10" bestFit="1" customWidth="1"/>
    <col min="3" max="3" width="13.8515625" style="10" hidden="1" customWidth="1"/>
    <col min="4" max="4" width="12.421875" style="10" bestFit="1" customWidth="1"/>
    <col min="5" max="5" width="14.140625" style="10" customWidth="1"/>
    <col min="6" max="6" width="14.421875" style="10" customWidth="1"/>
    <col min="7" max="9" width="12.421875" style="10" hidden="1" customWidth="1"/>
    <col min="10" max="10" width="10.7109375" style="10" bestFit="1" customWidth="1"/>
    <col min="11" max="11" width="12.421875" style="10" bestFit="1" customWidth="1"/>
    <col min="12" max="16384" width="9.140625" style="10" customWidth="1"/>
  </cols>
  <sheetData>
    <row r="1" spans="1:5" ht="12.75">
      <c r="A1" s="22"/>
      <c r="B1" s="22"/>
      <c r="C1" s="22"/>
      <c r="D1" s="22"/>
      <c r="E1" s="1"/>
    </row>
    <row r="2" spans="1:6" ht="12.75" customHeight="1">
      <c r="A2" s="23" t="s">
        <v>354</v>
      </c>
      <c r="B2" s="23"/>
      <c r="C2" s="23"/>
      <c r="D2" s="23"/>
      <c r="E2" s="23"/>
      <c r="F2" s="23"/>
    </row>
    <row r="3" spans="1:9" ht="12.75">
      <c r="A3" s="6"/>
      <c r="B3" s="1"/>
      <c r="C3" s="1"/>
      <c r="D3" s="1"/>
      <c r="E3" s="12"/>
      <c r="G3" s="1"/>
      <c r="H3" s="1"/>
      <c r="I3" s="1"/>
    </row>
    <row r="4" spans="1:9" ht="39">
      <c r="A4" s="2" t="s">
        <v>1</v>
      </c>
      <c r="B4" s="2" t="s">
        <v>2</v>
      </c>
      <c r="C4" s="2" t="s">
        <v>399</v>
      </c>
      <c r="D4" s="3" t="s">
        <v>400</v>
      </c>
      <c r="E4" s="3" t="s">
        <v>369</v>
      </c>
      <c r="F4" s="3" t="s">
        <v>370</v>
      </c>
      <c r="G4" s="3" t="s">
        <v>401</v>
      </c>
      <c r="H4" s="3" t="s">
        <v>402</v>
      </c>
      <c r="I4" s="3" t="s">
        <v>403</v>
      </c>
    </row>
    <row r="5" spans="1:11" ht="12.75">
      <c r="A5" s="7" t="s">
        <v>141</v>
      </c>
      <c r="B5" s="4" t="s">
        <v>142</v>
      </c>
      <c r="C5" s="5">
        <f aca="true" t="shared" si="0" ref="C5:I5">C7+C41+C51+C53+C39</f>
        <v>0</v>
      </c>
      <c r="D5" s="5">
        <f>D7+D41+D51+D53+D39</f>
        <v>470491000</v>
      </c>
      <c r="E5" s="5">
        <f t="shared" si="0"/>
        <v>1360000</v>
      </c>
      <c r="F5" s="5">
        <f>F7+F41+F51+F53+F39</f>
        <v>471851000</v>
      </c>
      <c r="G5" s="5">
        <f t="shared" si="0"/>
        <v>376887000</v>
      </c>
      <c r="H5" s="5">
        <f t="shared" si="0"/>
        <v>323535000</v>
      </c>
      <c r="I5" s="5">
        <f t="shared" si="0"/>
        <v>321446000</v>
      </c>
      <c r="K5" s="13"/>
    </row>
    <row r="6" spans="1:9" ht="12.75">
      <c r="A6" s="7" t="s">
        <v>143</v>
      </c>
      <c r="B6" s="4" t="s">
        <v>144</v>
      </c>
      <c r="C6" s="5">
        <f>C7-C15</f>
        <v>0</v>
      </c>
      <c r="D6" s="5">
        <f>D7-D15</f>
        <v>164541000</v>
      </c>
      <c r="E6" s="5">
        <f aca="true" t="shared" si="1" ref="E6:E78">F6-D6</f>
        <v>0</v>
      </c>
      <c r="F6" s="5">
        <f>F7-F15</f>
        <v>164541000</v>
      </c>
      <c r="G6" s="5">
        <f>G7-G15</f>
        <v>111596000</v>
      </c>
      <c r="H6" s="5">
        <f>H7-H15</f>
        <v>111682000</v>
      </c>
      <c r="I6" s="5">
        <f>I7-I15</f>
        <v>111755000</v>
      </c>
    </row>
    <row r="7" spans="1:9" ht="12.75">
      <c r="A7" s="7" t="s">
        <v>145</v>
      </c>
      <c r="B7" s="4" t="s">
        <v>6</v>
      </c>
      <c r="C7" s="5">
        <f>C8+C22</f>
        <v>0</v>
      </c>
      <c r="D7" s="5">
        <f>D8+D22</f>
        <v>314764000</v>
      </c>
      <c r="E7" s="5">
        <f t="shared" si="1"/>
        <v>1360000</v>
      </c>
      <c r="F7" s="5">
        <f>F8+F22</f>
        <v>316124000</v>
      </c>
      <c r="G7" s="5">
        <f>G8+G22</f>
        <v>322705000</v>
      </c>
      <c r="H7" s="5">
        <f>H8+H22</f>
        <v>269317000</v>
      </c>
      <c r="I7" s="5">
        <f>I8+I22</f>
        <v>267198000</v>
      </c>
    </row>
    <row r="8" spans="1:9" ht="12.75">
      <c r="A8" s="7" t="s">
        <v>146</v>
      </c>
      <c r="B8" s="4" t="s">
        <v>147</v>
      </c>
      <c r="C8" s="5">
        <f>C9+C14</f>
        <v>0</v>
      </c>
      <c r="D8" s="5">
        <f>D9+D14</f>
        <v>247084000</v>
      </c>
      <c r="E8" s="5">
        <f t="shared" si="1"/>
        <v>1360000</v>
      </c>
      <c r="F8" s="5">
        <f>F9+F14</f>
        <v>248444000</v>
      </c>
      <c r="G8" s="5">
        <f>G9+G14</f>
        <v>318376000</v>
      </c>
      <c r="H8" s="5">
        <f>H9+H14</f>
        <v>264952000</v>
      </c>
      <c r="I8" s="5">
        <f>I9+I14</f>
        <v>262803000</v>
      </c>
    </row>
    <row r="9" spans="1:9" ht="12.75">
      <c r="A9" s="7" t="s">
        <v>148</v>
      </c>
      <c r="B9" s="4" t="s">
        <v>149</v>
      </c>
      <c r="C9" s="5">
        <f>C10</f>
        <v>0</v>
      </c>
      <c r="D9" s="5">
        <f>D10</f>
        <v>95761000</v>
      </c>
      <c r="E9" s="5">
        <f t="shared" si="1"/>
        <v>0</v>
      </c>
      <c r="F9" s="5">
        <f>F10</f>
        <v>95761000</v>
      </c>
      <c r="G9" s="5">
        <f aca="true" t="shared" si="2" ref="G9:I10">G10</f>
        <v>105455000</v>
      </c>
      <c r="H9" s="5">
        <f t="shared" si="2"/>
        <v>105455000</v>
      </c>
      <c r="I9" s="5">
        <f t="shared" si="2"/>
        <v>105455000</v>
      </c>
    </row>
    <row r="10" spans="1:9" ht="26.25">
      <c r="A10" s="7" t="s">
        <v>150</v>
      </c>
      <c r="B10" s="4" t="s">
        <v>151</v>
      </c>
      <c r="C10" s="5">
        <f>C11</f>
        <v>0</v>
      </c>
      <c r="D10" s="5">
        <f>D11</f>
        <v>95761000</v>
      </c>
      <c r="E10" s="5">
        <f t="shared" si="1"/>
        <v>0</v>
      </c>
      <c r="F10" s="5">
        <f>F11</f>
        <v>95761000</v>
      </c>
      <c r="G10" s="5">
        <f t="shared" si="2"/>
        <v>105455000</v>
      </c>
      <c r="H10" s="5">
        <f t="shared" si="2"/>
        <v>105455000</v>
      </c>
      <c r="I10" s="5">
        <f t="shared" si="2"/>
        <v>105455000</v>
      </c>
    </row>
    <row r="11" spans="1:9" ht="12.75">
      <c r="A11" s="7" t="s">
        <v>152</v>
      </c>
      <c r="B11" s="4" t="s">
        <v>153</v>
      </c>
      <c r="C11" s="5">
        <f>C12+C13</f>
        <v>0</v>
      </c>
      <c r="D11" s="5">
        <f>D12+D13</f>
        <v>95761000</v>
      </c>
      <c r="E11" s="5">
        <f t="shared" si="1"/>
        <v>0</v>
      </c>
      <c r="F11" s="5">
        <f>F12+F13</f>
        <v>95761000</v>
      </c>
      <c r="G11" s="5">
        <f>G12+G13</f>
        <v>105455000</v>
      </c>
      <c r="H11" s="5">
        <f>H12+H13</f>
        <v>105455000</v>
      </c>
      <c r="I11" s="5">
        <f>I12+I13</f>
        <v>105455000</v>
      </c>
    </row>
    <row r="12" spans="1:9" ht="12.75">
      <c r="A12" s="7" t="s">
        <v>154</v>
      </c>
      <c r="B12" s="4" t="s">
        <v>155</v>
      </c>
      <c r="C12" s="5">
        <f>C280</f>
        <v>0</v>
      </c>
      <c r="D12" s="5">
        <f>D280</f>
        <v>84002000</v>
      </c>
      <c r="E12" s="5">
        <f t="shared" si="1"/>
        <v>0</v>
      </c>
      <c r="F12" s="5">
        <f>F280</f>
        <v>84002000</v>
      </c>
      <c r="G12" s="5">
        <f aca="true" t="shared" si="3" ref="G12:I13">G280</f>
        <v>93294000</v>
      </c>
      <c r="H12" s="5">
        <f t="shared" si="3"/>
        <v>93294000</v>
      </c>
      <c r="I12" s="5">
        <f t="shared" si="3"/>
        <v>93294000</v>
      </c>
    </row>
    <row r="13" spans="1:9" ht="12.75">
      <c r="A13" s="7" t="s">
        <v>156</v>
      </c>
      <c r="B13" s="4" t="s">
        <v>157</v>
      </c>
      <c r="C13" s="5">
        <f>C281</f>
        <v>0</v>
      </c>
      <c r="D13" s="5">
        <f>D281</f>
        <v>11759000</v>
      </c>
      <c r="E13" s="5">
        <f t="shared" si="1"/>
        <v>0</v>
      </c>
      <c r="F13" s="5">
        <f>F281</f>
        <v>11759000</v>
      </c>
      <c r="G13" s="5">
        <f t="shared" si="3"/>
        <v>12161000</v>
      </c>
      <c r="H13" s="5">
        <f t="shared" si="3"/>
        <v>12161000</v>
      </c>
      <c r="I13" s="5">
        <f t="shared" si="3"/>
        <v>12161000</v>
      </c>
    </row>
    <row r="14" spans="1:9" ht="12.75">
      <c r="A14" s="7" t="s">
        <v>158</v>
      </c>
      <c r="B14" s="4" t="s">
        <v>159</v>
      </c>
      <c r="C14" s="5">
        <f>C15+C19</f>
        <v>0</v>
      </c>
      <c r="D14" s="5">
        <f>D15+D19</f>
        <v>151323000</v>
      </c>
      <c r="E14" s="5">
        <f t="shared" si="1"/>
        <v>1360000</v>
      </c>
      <c r="F14" s="5">
        <f>F15+F19</f>
        <v>152683000</v>
      </c>
      <c r="G14" s="5">
        <f>G15+G19</f>
        <v>212921000</v>
      </c>
      <c r="H14" s="5">
        <f>H15+H19</f>
        <v>159497000</v>
      </c>
      <c r="I14" s="5">
        <f>I15+I19</f>
        <v>157348000</v>
      </c>
    </row>
    <row r="15" spans="1:9" ht="12.75">
      <c r="A15" s="7" t="s">
        <v>160</v>
      </c>
      <c r="B15" s="4" t="s">
        <v>161</v>
      </c>
      <c r="C15" s="5">
        <f>C16+C17+C18</f>
        <v>0</v>
      </c>
      <c r="D15" s="5">
        <f>D16+D17+D18</f>
        <v>150223000</v>
      </c>
      <c r="E15" s="5">
        <f t="shared" si="1"/>
        <v>1360000</v>
      </c>
      <c r="F15" s="5">
        <f>F16+F17+F18</f>
        <v>151583000</v>
      </c>
      <c r="G15" s="5">
        <f>G16+G17+G18</f>
        <v>211109000</v>
      </c>
      <c r="H15" s="5">
        <f>H16+H17+H18</f>
        <v>157635000</v>
      </c>
      <c r="I15" s="5">
        <f>I16+I17+I18</f>
        <v>155443000</v>
      </c>
    </row>
    <row r="16" spans="1:9" ht="26.25">
      <c r="A16" s="7" t="s">
        <v>162</v>
      </c>
      <c r="B16" s="4" t="s">
        <v>163</v>
      </c>
      <c r="C16" s="5">
        <f aca="true" t="shared" si="4" ref="C16:D18">C284</f>
        <v>0</v>
      </c>
      <c r="D16" s="5">
        <f t="shared" si="4"/>
        <v>56600000</v>
      </c>
      <c r="E16" s="5">
        <f t="shared" si="1"/>
        <v>0</v>
      </c>
      <c r="F16" s="5">
        <f>F284</f>
        <v>56600000</v>
      </c>
      <c r="G16" s="5">
        <f aca="true" t="shared" si="5" ref="G16:I18">G284</f>
        <v>77512000</v>
      </c>
      <c r="H16" s="5">
        <f t="shared" si="5"/>
        <v>77561000</v>
      </c>
      <c r="I16" s="5">
        <f t="shared" si="5"/>
        <v>77607000</v>
      </c>
    </row>
    <row r="17" spans="1:9" ht="12.75">
      <c r="A17" s="7" t="s">
        <v>164</v>
      </c>
      <c r="B17" s="4" t="s">
        <v>165</v>
      </c>
      <c r="C17" s="5">
        <f t="shared" si="4"/>
        <v>0</v>
      </c>
      <c r="D17" s="5">
        <f t="shared" si="4"/>
        <v>14000000</v>
      </c>
      <c r="E17" s="5">
        <f t="shared" si="1"/>
        <v>0</v>
      </c>
      <c r="F17" s="5">
        <f>F285</f>
        <v>14000000</v>
      </c>
      <c r="G17" s="5">
        <f t="shared" si="5"/>
        <v>7678000</v>
      </c>
      <c r="H17" s="5">
        <f t="shared" si="5"/>
        <v>7678000</v>
      </c>
      <c r="I17" s="5">
        <f t="shared" si="5"/>
        <v>7678000</v>
      </c>
    </row>
    <row r="18" spans="1:9" ht="12.75">
      <c r="A18" s="7" t="s">
        <v>166</v>
      </c>
      <c r="B18" s="4" t="s">
        <v>167</v>
      </c>
      <c r="C18" s="5">
        <f t="shared" si="4"/>
        <v>0</v>
      </c>
      <c r="D18" s="5">
        <f t="shared" si="4"/>
        <v>79623000</v>
      </c>
      <c r="E18" s="5">
        <f t="shared" si="1"/>
        <v>1360000</v>
      </c>
      <c r="F18" s="5">
        <f>F286</f>
        <v>80983000</v>
      </c>
      <c r="G18" s="5">
        <f t="shared" si="5"/>
        <v>125919000</v>
      </c>
      <c r="H18" s="5">
        <f t="shared" si="5"/>
        <v>72396000</v>
      </c>
      <c r="I18" s="5">
        <f t="shared" si="5"/>
        <v>70158000</v>
      </c>
    </row>
    <row r="19" spans="1:9" ht="26.25">
      <c r="A19" s="7" t="s">
        <v>168</v>
      </c>
      <c r="B19" s="4" t="s">
        <v>169</v>
      </c>
      <c r="C19" s="5">
        <f>C20+C21</f>
        <v>0</v>
      </c>
      <c r="D19" s="5">
        <f>D20+D21</f>
        <v>1100000</v>
      </c>
      <c r="E19" s="5">
        <f t="shared" si="1"/>
        <v>0</v>
      </c>
      <c r="F19" s="5">
        <f>F20+F21</f>
        <v>1100000</v>
      </c>
      <c r="G19" s="5">
        <f>G20+G21</f>
        <v>1812000</v>
      </c>
      <c r="H19" s="5">
        <f>H20+H21</f>
        <v>1862000</v>
      </c>
      <c r="I19" s="5">
        <f>I20+I21</f>
        <v>1905000</v>
      </c>
    </row>
    <row r="20" spans="1:9" ht="12.75">
      <c r="A20" s="7" t="s">
        <v>170</v>
      </c>
      <c r="B20" s="4" t="s">
        <v>171</v>
      </c>
      <c r="C20" s="5">
        <f>C288</f>
        <v>0</v>
      </c>
      <c r="D20" s="5">
        <f>D288</f>
        <v>100000</v>
      </c>
      <c r="E20" s="5">
        <f t="shared" si="1"/>
        <v>0</v>
      </c>
      <c r="F20" s="5">
        <f>F288</f>
        <v>100000</v>
      </c>
      <c r="G20" s="5">
        <f aca="true" t="shared" si="6" ref="G20:I21">G288</f>
        <v>213000</v>
      </c>
      <c r="H20" s="5">
        <f t="shared" si="6"/>
        <v>219000</v>
      </c>
      <c r="I20" s="5">
        <f t="shared" si="6"/>
        <v>224000</v>
      </c>
    </row>
    <row r="21" spans="1:9" ht="12.75">
      <c r="A21" s="7" t="s">
        <v>172</v>
      </c>
      <c r="B21" s="4" t="s">
        <v>173</v>
      </c>
      <c r="C21" s="5">
        <f>C289</f>
        <v>0</v>
      </c>
      <c r="D21" s="5">
        <f>D289</f>
        <v>1000000</v>
      </c>
      <c r="E21" s="5">
        <f t="shared" si="1"/>
        <v>0</v>
      </c>
      <c r="F21" s="5">
        <f>F289</f>
        <v>1000000</v>
      </c>
      <c r="G21" s="5">
        <f t="shared" si="6"/>
        <v>1599000</v>
      </c>
      <c r="H21" s="5">
        <f t="shared" si="6"/>
        <v>1643000</v>
      </c>
      <c r="I21" s="5">
        <f t="shared" si="6"/>
        <v>1681000</v>
      </c>
    </row>
    <row r="22" spans="1:9" ht="12.75">
      <c r="A22" s="7" t="s">
        <v>174</v>
      </c>
      <c r="B22" s="4" t="s">
        <v>8</v>
      </c>
      <c r="C22" s="5">
        <f>C23+C27</f>
        <v>0</v>
      </c>
      <c r="D22" s="5">
        <f>D23+D27</f>
        <v>67680000</v>
      </c>
      <c r="E22" s="5">
        <f t="shared" si="1"/>
        <v>0</v>
      </c>
      <c r="F22" s="5">
        <f>F23+F27</f>
        <v>67680000</v>
      </c>
      <c r="G22" s="5">
        <f>G23+G27</f>
        <v>4329000</v>
      </c>
      <c r="H22" s="5">
        <f>H23+H27</f>
        <v>4365000</v>
      </c>
      <c r="I22" s="5">
        <f>I23+I27</f>
        <v>4395000</v>
      </c>
    </row>
    <row r="23" spans="1:9" ht="12.75">
      <c r="A23" s="7" t="s">
        <v>175</v>
      </c>
      <c r="B23" s="4" t="s">
        <v>10</v>
      </c>
      <c r="C23" s="5">
        <f aca="true" t="shared" si="7" ref="C23:I25">C24</f>
        <v>0</v>
      </c>
      <c r="D23" s="5">
        <f t="shared" si="7"/>
        <v>800000</v>
      </c>
      <c r="E23" s="5">
        <f t="shared" si="1"/>
        <v>0</v>
      </c>
      <c r="F23" s="5">
        <f t="shared" si="7"/>
        <v>800000</v>
      </c>
      <c r="G23" s="5">
        <f t="shared" si="7"/>
        <v>1279000</v>
      </c>
      <c r="H23" s="5">
        <f t="shared" si="7"/>
        <v>1315000</v>
      </c>
      <c r="I23" s="5">
        <f t="shared" si="7"/>
        <v>1345000</v>
      </c>
    </row>
    <row r="24" spans="1:9" ht="12.75">
      <c r="A24" s="7" t="s">
        <v>176</v>
      </c>
      <c r="B24" s="4" t="s">
        <v>177</v>
      </c>
      <c r="C24" s="5">
        <f t="shared" si="7"/>
        <v>0</v>
      </c>
      <c r="D24" s="5">
        <f t="shared" si="7"/>
        <v>800000</v>
      </c>
      <c r="E24" s="5">
        <f t="shared" si="1"/>
        <v>0</v>
      </c>
      <c r="F24" s="5">
        <f t="shared" si="7"/>
        <v>800000</v>
      </c>
      <c r="G24" s="5">
        <f t="shared" si="7"/>
        <v>1279000</v>
      </c>
      <c r="H24" s="5">
        <f t="shared" si="7"/>
        <v>1315000</v>
      </c>
      <c r="I24" s="5">
        <f t="shared" si="7"/>
        <v>1345000</v>
      </c>
    </row>
    <row r="25" spans="1:9" ht="12.75">
      <c r="A25" s="7" t="s">
        <v>178</v>
      </c>
      <c r="B25" s="4" t="s">
        <v>179</v>
      </c>
      <c r="C25" s="5">
        <f t="shared" si="7"/>
        <v>0</v>
      </c>
      <c r="D25" s="5">
        <f t="shared" si="7"/>
        <v>800000</v>
      </c>
      <c r="E25" s="5">
        <f t="shared" si="1"/>
        <v>0</v>
      </c>
      <c r="F25" s="5">
        <f t="shared" si="7"/>
        <v>800000</v>
      </c>
      <c r="G25" s="5">
        <f t="shared" si="7"/>
        <v>1279000</v>
      </c>
      <c r="H25" s="5">
        <f t="shared" si="7"/>
        <v>1315000</v>
      </c>
      <c r="I25" s="5">
        <f t="shared" si="7"/>
        <v>1345000</v>
      </c>
    </row>
    <row r="26" spans="1:9" ht="12.75">
      <c r="A26" s="7" t="s">
        <v>15</v>
      </c>
      <c r="B26" s="4" t="s">
        <v>180</v>
      </c>
      <c r="C26" s="5">
        <f>C294</f>
        <v>0</v>
      </c>
      <c r="D26" s="5">
        <f>D294</f>
        <v>800000</v>
      </c>
      <c r="E26" s="5">
        <f t="shared" si="1"/>
        <v>0</v>
      </c>
      <c r="F26" s="5">
        <f>F294</f>
        <v>800000</v>
      </c>
      <c r="G26" s="5">
        <f>G294</f>
        <v>1279000</v>
      </c>
      <c r="H26" s="5">
        <f>H294</f>
        <v>1315000</v>
      </c>
      <c r="I26" s="5">
        <f>I294</f>
        <v>1345000</v>
      </c>
    </row>
    <row r="27" spans="1:9" ht="12.75">
      <c r="A27" s="7" t="s">
        <v>181</v>
      </c>
      <c r="B27" s="4" t="s">
        <v>18</v>
      </c>
      <c r="C27" s="5">
        <f>C28+C31+C34</f>
        <v>0</v>
      </c>
      <c r="D27" s="5">
        <f>D28+D31+D34</f>
        <v>66880000</v>
      </c>
      <c r="E27" s="5">
        <f t="shared" si="1"/>
        <v>0</v>
      </c>
      <c r="F27" s="5">
        <f>F28+F31+F34</f>
        <v>66880000</v>
      </c>
      <c r="G27" s="5">
        <f>G28+G31+G34</f>
        <v>3050000</v>
      </c>
      <c r="H27" s="5">
        <f>H28+H31+H34</f>
        <v>3050000</v>
      </c>
      <c r="I27" s="5">
        <f>I28+I31+I34</f>
        <v>3050000</v>
      </c>
    </row>
    <row r="28" spans="1:9" ht="39">
      <c r="A28" s="7" t="s">
        <v>182</v>
      </c>
      <c r="B28" s="4" t="s">
        <v>183</v>
      </c>
      <c r="C28" s="5">
        <f aca="true" t="shared" si="8" ref="C28:I28">C29+C30</f>
        <v>0</v>
      </c>
      <c r="D28" s="5">
        <f>D29+D30</f>
        <v>3000000</v>
      </c>
      <c r="E28" s="5">
        <f t="shared" si="8"/>
        <v>0</v>
      </c>
      <c r="F28" s="5">
        <f>F29+F30</f>
        <v>3000000</v>
      </c>
      <c r="G28" s="5">
        <f t="shared" si="8"/>
        <v>3000000</v>
      </c>
      <c r="H28" s="5">
        <f t="shared" si="8"/>
        <v>3000000</v>
      </c>
      <c r="I28" s="5">
        <f t="shared" si="8"/>
        <v>3000000</v>
      </c>
    </row>
    <row r="29" spans="1:9" ht="12.75">
      <c r="A29" s="7" t="s">
        <v>184</v>
      </c>
      <c r="B29" s="4" t="s">
        <v>185</v>
      </c>
      <c r="C29" s="5">
        <f>C297</f>
        <v>0</v>
      </c>
      <c r="D29" s="5">
        <f>D297</f>
        <v>3000000</v>
      </c>
      <c r="E29" s="5">
        <f t="shared" si="1"/>
        <v>0</v>
      </c>
      <c r="F29" s="5">
        <f>F297</f>
        <v>3000000</v>
      </c>
      <c r="G29" s="5">
        <f aca="true" t="shared" si="9" ref="G29:I30">G297</f>
        <v>3000000</v>
      </c>
      <c r="H29" s="5">
        <f t="shared" si="9"/>
        <v>3000000</v>
      </c>
      <c r="I29" s="5">
        <f t="shared" si="9"/>
        <v>3000000</v>
      </c>
    </row>
    <row r="30" spans="1:9" ht="12.75">
      <c r="A30" s="7" t="s">
        <v>394</v>
      </c>
      <c r="B30" s="4" t="s">
        <v>395</v>
      </c>
      <c r="C30" s="5">
        <f>C298</f>
        <v>0</v>
      </c>
      <c r="D30" s="5">
        <f>D298</f>
        <v>0</v>
      </c>
      <c r="E30" s="5">
        <f>E298</f>
        <v>0</v>
      </c>
      <c r="F30" s="5">
        <f>F298</f>
        <v>0</v>
      </c>
      <c r="G30" s="5">
        <f t="shared" si="9"/>
        <v>0</v>
      </c>
      <c r="H30" s="5">
        <f t="shared" si="9"/>
        <v>0</v>
      </c>
      <c r="I30" s="5">
        <f t="shared" si="9"/>
        <v>0</v>
      </c>
    </row>
    <row r="31" spans="1:9" ht="12.75">
      <c r="A31" s="7" t="s">
        <v>186</v>
      </c>
      <c r="B31" s="4" t="s">
        <v>187</v>
      </c>
      <c r="C31" s="5">
        <f>C32</f>
        <v>0</v>
      </c>
      <c r="D31" s="5">
        <f>D32</f>
        <v>11000</v>
      </c>
      <c r="E31" s="5">
        <f t="shared" si="1"/>
        <v>0</v>
      </c>
      <c r="F31" s="5">
        <f>F32</f>
        <v>11000</v>
      </c>
      <c r="G31" s="5">
        <f aca="true" t="shared" si="10" ref="G31:I32">G32</f>
        <v>0</v>
      </c>
      <c r="H31" s="5">
        <f t="shared" si="10"/>
        <v>0</v>
      </c>
      <c r="I31" s="5">
        <f t="shared" si="10"/>
        <v>0</v>
      </c>
    </row>
    <row r="32" spans="1:9" ht="12.75">
      <c r="A32" s="7" t="s">
        <v>188</v>
      </c>
      <c r="B32" s="4" t="s">
        <v>189</v>
      </c>
      <c r="C32" s="5">
        <f>C33</f>
        <v>0</v>
      </c>
      <c r="D32" s="5">
        <f>D33</f>
        <v>11000</v>
      </c>
      <c r="E32" s="5">
        <f t="shared" si="1"/>
        <v>0</v>
      </c>
      <c r="F32" s="5">
        <f>F33</f>
        <v>11000</v>
      </c>
      <c r="G32" s="5">
        <f t="shared" si="10"/>
        <v>0</v>
      </c>
      <c r="H32" s="5">
        <f t="shared" si="10"/>
        <v>0</v>
      </c>
      <c r="I32" s="5">
        <f t="shared" si="10"/>
        <v>0</v>
      </c>
    </row>
    <row r="33" spans="1:9" ht="12.75">
      <c r="A33" s="7" t="s">
        <v>190</v>
      </c>
      <c r="B33" s="4" t="s">
        <v>191</v>
      </c>
      <c r="C33" s="5">
        <f>C301</f>
        <v>0</v>
      </c>
      <c r="D33" s="5">
        <f>D301</f>
        <v>11000</v>
      </c>
      <c r="E33" s="5">
        <f t="shared" si="1"/>
        <v>0</v>
      </c>
      <c r="F33" s="5">
        <f>F301</f>
        <v>11000</v>
      </c>
      <c r="G33" s="5">
        <f>G301</f>
        <v>0</v>
      </c>
      <c r="H33" s="5">
        <f>H301</f>
        <v>0</v>
      </c>
      <c r="I33" s="5">
        <f>I301</f>
        <v>0</v>
      </c>
    </row>
    <row r="34" spans="1:9" ht="39">
      <c r="A34" s="7" t="s">
        <v>192</v>
      </c>
      <c r="B34" s="4" t="s">
        <v>193</v>
      </c>
      <c r="C34" s="5">
        <f>C38</f>
        <v>0</v>
      </c>
      <c r="D34" s="5">
        <f aca="true" t="shared" si="11" ref="D34:I34">D38+D35</f>
        <v>63869000</v>
      </c>
      <c r="E34" s="5">
        <f t="shared" si="11"/>
        <v>0</v>
      </c>
      <c r="F34" s="5">
        <f t="shared" si="11"/>
        <v>63869000</v>
      </c>
      <c r="G34" s="5">
        <f t="shared" si="11"/>
        <v>50000</v>
      </c>
      <c r="H34" s="5">
        <f t="shared" si="11"/>
        <v>50000</v>
      </c>
      <c r="I34" s="5">
        <f t="shared" si="11"/>
        <v>50000</v>
      </c>
    </row>
    <row r="35" spans="1:9" ht="12.75">
      <c r="A35" s="7" t="s">
        <v>408</v>
      </c>
      <c r="B35" s="4" t="s">
        <v>409</v>
      </c>
      <c r="C35" s="5">
        <v>51608000</v>
      </c>
      <c r="D35" s="5">
        <f aca="true" t="shared" si="12" ref="D35:I35">D303</f>
        <v>51608000</v>
      </c>
      <c r="E35" s="5">
        <f t="shared" si="12"/>
        <v>0</v>
      </c>
      <c r="F35" s="5">
        <f t="shared" si="12"/>
        <v>51608000</v>
      </c>
      <c r="G35" s="5">
        <f t="shared" si="12"/>
        <v>0</v>
      </c>
      <c r="H35" s="5">
        <f t="shared" si="12"/>
        <v>0</v>
      </c>
      <c r="I35" s="5">
        <f t="shared" si="12"/>
        <v>0</v>
      </c>
    </row>
    <row r="36" spans="1:9" ht="26.25">
      <c r="A36" s="7" t="s">
        <v>128</v>
      </c>
      <c r="B36" s="4" t="s">
        <v>388</v>
      </c>
      <c r="C36" s="5">
        <f aca="true" t="shared" si="13" ref="C36:I36">C306</f>
        <v>0</v>
      </c>
      <c r="D36" s="5">
        <f>D306</f>
        <v>-10552000</v>
      </c>
      <c r="E36" s="5">
        <f t="shared" si="13"/>
        <v>0</v>
      </c>
      <c r="F36" s="5">
        <f>F306</f>
        <v>-10552000</v>
      </c>
      <c r="G36" s="5">
        <f t="shared" si="13"/>
        <v>0</v>
      </c>
      <c r="H36" s="5">
        <f t="shared" si="13"/>
        <v>0</v>
      </c>
      <c r="I36" s="5">
        <f t="shared" si="13"/>
        <v>0</v>
      </c>
    </row>
    <row r="37" spans="1:9" ht="12.75">
      <c r="A37" s="7" t="s">
        <v>37</v>
      </c>
      <c r="B37" s="4" t="s">
        <v>386</v>
      </c>
      <c r="C37" s="5">
        <f aca="true" t="shared" si="14" ref="C37:I37">C418</f>
        <v>0</v>
      </c>
      <c r="D37" s="5">
        <f>D418</f>
        <v>10552000</v>
      </c>
      <c r="E37" s="5">
        <f t="shared" si="14"/>
        <v>0</v>
      </c>
      <c r="F37" s="5">
        <f>F418</f>
        <v>10552000</v>
      </c>
      <c r="G37" s="5">
        <f t="shared" si="14"/>
        <v>0</v>
      </c>
      <c r="H37" s="5">
        <f t="shared" si="14"/>
        <v>0</v>
      </c>
      <c r="I37" s="5">
        <f t="shared" si="14"/>
        <v>0</v>
      </c>
    </row>
    <row r="38" spans="1:9" ht="12.75">
      <c r="A38" s="7" t="s">
        <v>194</v>
      </c>
      <c r="B38" s="4" t="s">
        <v>195</v>
      </c>
      <c r="C38" s="5">
        <f>C304</f>
        <v>0</v>
      </c>
      <c r="D38" s="5">
        <f>D304</f>
        <v>12261000</v>
      </c>
      <c r="E38" s="5">
        <f t="shared" si="1"/>
        <v>0</v>
      </c>
      <c r="F38" s="5">
        <f>F304</f>
        <v>12261000</v>
      </c>
      <c r="G38" s="5">
        <f>G304</f>
        <v>50000</v>
      </c>
      <c r="H38" s="5">
        <f>H304</f>
        <v>50000</v>
      </c>
      <c r="I38" s="5">
        <f>I304</f>
        <v>50000</v>
      </c>
    </row>
    <row r="39" spans="1:9" ht="12.75">
      <c r="A39" s="7" t="s">
        <v>391</v>
      </c>
      <c r="B39" s="4" t="s">
        <v>392</v>
      </c>
      <c r="C39" s="5">
        <f aca="true" t="shared" si="15" ref="C39:I39">C40</f>
        <v>0</v>
      </c>
      <c r="D39" s="5">
        <f t="shared" si="15"/>
        <v>0</v>
      </c>
      <c r="E39" s="5">
        <f t="shared" si="15"/>
        <v>0</v>
      </c>
      <c r="F39" s="5">
        <f t="shared" si="15"/>
        <v>0</v>
      </c>
      <c r="G39" s="5">
        <f t="shared" si="15"/>
        <v>0</v>
      </c>
      <c r="H39" s="5">
        <f t="shared" si="15"/>
        <v>0</v>
      </c>
      <c r="I39" s="5">
        <f t="shared" si="15"/>
        <v>0</v>
      </c>
    </row>
    <row r="40" spans="1:9" ht="12.75">
      <c r="A40" s="7" t="s">
        <v>45</v>
      </c>
      <c r="B40" s="4" t="s">
        <v>393</v>
      </c>
      <c r="C40" s="5">
        <f aca="true" t="shared" si="16" ref="C40:I40">C420</f>
        <v>0</v>
      </c>
      <c r="D40" s="5">
        <f>D420</f>
        <v>0</v>
      </c>
      <c r="E40" s="5">
        <f t="shared" si="16"/>
        <v>0</v>
      </c>
      <c r="F40" s="5">
        <f>F420</f>
        <v>0</v>
      </c>
      <c r="G40" s="5">
        <f t="shared" si="16"/>
        <v>0</v>
      </c>
      <c r="H40" s="5">
        <f t="shared" si="16"/>
        <v>0</v>
      </c>
      <c r="I40" s="5">
        <f t="shared" si="16"/>
        <v>0</v>
      </c>
    </row>
    <row r="41" spans="1:9" ht="12.75">
      <c r="A41" s="7" t="s">
        <v>47</v>
      </c>
      <c r="B41" s="4" t="s">
        <v>48</v>
      </c>
      <c r="C41" s="5">
        <f>C42</f>
        <v>0</v>
      </c>
      <c r="D41" s="5">
        <f>D42</f>
        <v>61292000</v>
      </c>
      <c r="E41" s="5">
        <f t="shared" si="1"/>
        <v>0</v>
      </c>
      <c r="F41" s="5">
        <f>F42</f>
        <v>61292000</v>
      </c>
      <c r="G41" s="5">
        <f aca="true" t="shared" si="17" ref="G41:I42">G42</f>
        <v>54182000</v>
      </c>
      <c r="H41" s="5">
        <f t="shared" si="17"/>
        <v>54218000</v>
      </c>
      <c r="I41" s="5">
        <f t="shared" si="17"/>
        <v>54248000</v>
      </c>
    </row>
    <row r="42" spans="1:9" ht="12.75">
      <c r="A42" s="7" t="s">
        <v>196</v>
      </c>
      <c r="B42" s="4" t="s">
        <v>50</v>
      </c>
      <c r="C42" s="5">
        <f>C43</f>
        <v>0</v>
      </c>
      <c r="D42" s="5">
        <f>D43</f>
        <v>61292000</v>
      </c>
      <c r="E42" s="5">
        <f t="shared" si="1"/>
        <v>0</v>
      </c>
      <c r="F42" s="5">
        <f>F43</f>
        <v>61292000</v>
      </c>
      <c r="G42" s="5">
        <f t="shared" si="17"/>
        <v>54182000</v>
      </c>
      <c r="H42" s="5">
        <f t="shared" si="17"/>
        <v>54218000</v>
      </c>
      <c r="I42" s="5">
        <f t="shared" si="17"/>
        <v>54248000</v>
      </c>
    </row>
    <row r="43" spans="1:9" ht="52.5">
      <c r="A43" s="7" t="s">
        <v>197</v>
      </c>
      <c r="B43" s="4" t="s">
        <v>198</v>
      </c>
      <c r="C43" s="5">
        <f aca="true" t="shared" si="18" ref="C43:I43">C46+C48+C49+C50+C44+C47</f>
        <v>0</v>
      </c>
      <c r="D43" s="5">
        <f>D46+D48+D49+D50+D44+D47</f>
        <v>61292000</v>
      </c>
      <c r="E43" s="5">
        <f t="shared" si="18"/>
        <v>0</v>
      </c>
      <c r="F43" s="5">
        <f>F46+F48+F49+F50+F44+F47</f>
        <v>61292000</v>
      </c>
      <c r="G43" s="5">
        <f t="shared" si="18"/>
        <v>54182000</v>
      </c>
      <c r="H43" s="5">
        <f t="shared" si="18"/>
        <v>54218000</v>
      </c>
      <c r="I43" s="5">
        <f t="shared" si="18"/>
        <v>54248000</v>
      </c>
    </row>
    <row r="44" spans="1:9" ht="26.25">
      <c r="A44" s="7" t="s">
        <v>365</v>
      </c>
      <c r="B44" s="4" t="s">
        <v>367</v>
      </c>
      <c r="C44" s="5">
        <f>C45</f>
        <v>0</v>
      </c>
      <c r="D44" s="5">
        <f>D45</f>
        <v>10000000</v>
      </c>
      <c r="E44" s="5">
        <f t="shared" si="1"/>
        <v>0</v>
      </c>
      <c r="F44" s="5">
        <f>F45</f>
        <v>10000000</v>
      </c>
      <c r="G44" s="5">
        <f>G45</f>
        <v>0</v>
      </c>
      <c r="H44" s="5">
        <f>H45</f>
        <v>0</v>
      </c>
      <c r="I44" s="5">
        <f>I45</f>
        <v>0</v>
      </c>
    </row>
    <row r="45" spans="1:9" ht="26.25">
      <c r="A45" s="7" t="s">
        <v>366</v>
      </c>
      <c r="B45" s="4" t="s">
        <v>368</v>
      </c>
      <c r="C45" s="5">
        <f>C425</f>
        <v>0</v>
      </c>
      <c r="D45" s="5">
        <f>D425</f>
        <v>10000000</v>
      </c>
      <c r="E45" s="5">
        <f t="shared" si="1"/>
        <v>0</v>
      </c>
      <c r="F45" s="5">
        <f>F425</f>
        <v>10000000</v>
      </c>
      <c r="G45" s="5">
        <f>G425</f>
        <v>0</v>
      </c>
      <c r="H45" s="5">
        <f>H425</f>
        <v>0</v>
      </c>
      <c r="I45" s="5">
        <f>I425</f>
        <v>0</v>
      </c>
    </row>
    <row r="46" spans="1:9" ht="12.75">
      <c r="A46" s="7" t="s">
        <v>199</v>
      </c>
      <c r="B46" s="4" t="s">
        <v>200</v>
      </c>
      <c r="C46" s="5">
        <f>C310</f>
        <v>0</v>
      </c>
      <c r="D46" s="5">
        <f>D310</f>
        <v>876000</v>
      </c>
      <c r="E46" s="5">
        <f t="shared" si="1"/>
        <v>0</v>
      </c>
      <c r="F46" s="5">
        <f>F310</f>
        <v>876000</v>
      </c>
      <c r="G46" s="5">
        <f aca="true" t="shared" si="19" ref="G46:I47">G310</f>
        <v>1283000</v>
      </c>
      <c r="H46" s="5">
        <f t="shared" si="19"/>
        <v>1319000</v>
      </c>
      <c r="I46" s="5">
        <f t="shared" si="19"/>
        <v>1349000</v>
      </c>
    </row>
    <row r="47" spans="1:9" ht="12.75">
      <c r="A47" s="7" t="s">
        <v>389</v>
      </c>
      <c r="B47" s="4" t="s">
        <v>390</v>
      </c>
      <c r="C47" s="5">
        <f>C311</f>
        <v>0</v>
      </c>
      <c r="D47" s="5">
        <f>D311</f>
        <v>0</v>
      </c>
      <c r="E47" s="5">
        <f>E311</f>
        <v>0</v>
      </c>
      <c r="F47" s="5">
        <f>F311</f>
        <v>0</v>
      </c>
      <c r="G47" s="5">
        <f t="shared" si="19"/>
        <v>0</v>
      </c>
      <c r="H47" s="5">
        <f t="shared" si="19"/>
        <v>0</v>
      </c>
      <c r="I47" s="5">
        <f t="shared" si="19"/>
        <v>0</v>
      </c>
    </row>
    <row r="48" spans="1:9" ht="12.75">
      <c r="A48" s="7" t="s">
        <v>201</v>
      </c>
      <c r="B48" s="4" t="s">
        <v>202</v>
      </c>
      <c r="C48" s="5">
        <f>C426</f>
        <v>0</v>
      </c>
      <c r="D48" s="5">
        <f>D426</f>
        <v>36005000</v>
      </c>
      <c r="E48" s="5">
        <f t="shared" si="1"/>
        <v>0</v>
      </c>
      <c r="F48" s="5">
        <f>F426</f>
        <v>36005000</v>
      </c>
      <c r="G48" s="5">
        <f aca="true" t="shared" si="20" ref="G48:I49">G426</f>
        <v>52899000</v>
      </c>
      <c r="H48" s="5">
        <f t="shared" si="20"/>
        <v>52899000</v>
      </c>
      <c r="I48" s="5">
        <f t="shared" si="20"/>
        <v>52899000</v>
      </c>
    </row>
    <row r="49" spans="1:9" ht="39">
      <c r="A49" s="7" t="s">
        <v>203</v>
      </c>
      <c r="B49" s="4" t="s">
        <v>204</v>
      </c>
      <c r="C49" s="5">
        <f>C427</f>
        <v>0</v>
      </c>
      <c r="D49" s="5">
        <f>D427</f>
        <v>14335000</v>
      </c>
      <c r="E49" s="5">
        <f t="shared" si="1"/>
        <v>0</v>
      </c>
      <c r="F49" s="5">
        <f>F427</f>
        <v>14335000</v>
      </c>
      <c r="G49" s="5">
        <f t="shared" si="20"/>
        <v>0</v>
      </c>
      <c r="H49" s="5">
        <f t="shared" si="20"/>
        <v>0</v>
      </c>
      <c r="I49" s="5">
        <f t="shared" si="20"/>
        <v>0</v>
      </c>
    </row>
    <row r="50" spans="1:9" ht="26.25">
      <c r="A50" s="7" t="s">
        <v>205</v>
      </c>
      <c r="B50" s="4" t="s">
        <v>206</v>
      </c>
      <c r="C50" s="5">
        <f>C312</f>
        <v>0</v>
      </c>
      <c r="D50" s="5">
        <f>D312</f>
        <v>76000</v>
      </c>
      <c r="E50" s="5">
        <f t="shared" si="1"/>
        <v>0</v>
      </c>
      <c r="F50" s="5">
        <f>F312</f>
        <v>76000</v>
      </c>
      <c r="G50" s="5">
        <f>G312</f>
        <v>0</v>
      </c>
      <c r="H50" s="5">
        <f>H312</f>
        <v>0</v>
      </c>
      <c r="I50" s="5">
        <f>I312</f>
        <v>0</v>
      </c>
    </row>
    <row r="51" spans="1:9" ht="12.75">
      <c r="A51" s="7" t="s">
        <v>207</v>
      </c>
      <c r="B51" s="4" t="s">
        <v>208</v>
      </c>
      <c r="C51" s="5">
        <f>C52</f>
        <v>0</v>
      </c>
      <c r="D51" s="5">
        <f>D52</f>
        <v>0</v>
      </c>
      <c r="E51" s="5">
        <f t="shared" si="1"/>
        <v>0</v>
      </c>
      <c r="F51" s="5">
        <f>F52</f>
        <v>0</v>
      </c>
      <c r="G51" s="5">
        <f>G52</f>
        <v>0</v>
      </c>
      <c r="H51" s="5">
        <f>H52</f>
        <v>0</v>
      </c>
      <c r="I51" s="5">
        <f>I52</f>
        <v>0</v>
      </c>
    </row>
    <row r="52" spans="1:9" ht="26.25">
      <c r="A52" s="7" t="s">
        <v>209</v>
      </c>
      <c r="B52" s="4" t="s">
        <v>210</v>
      </c>
      <c r="C52" s="5">
        <f>C429</f>
        <v>0</v>
      </c>
      <c r="D52" s="5">
        <f>D429</f>
        <v>0</v>
      </c>
      <c r="E52" s="5">
        <f t="shared" si="1"/>
        <v>0</v>
      </c>
      <c r="F52" s="5">
        <f>F429</f>
        <v>0</v>
      </c>
      <c r="G52" s="5">
        <f>G429</f>
        <v>0</v>
      </c>
      <c r="H52" s="5">
        <f>H429</f>
        <v>0</v>
      </c>
      <c r="I52" s="5">
        <f>I429</f>
        <v>0</v>
      </c>
    </row>
    <row r="53" spans="1:9" ht="26.25">
      <c r="A53" s="7" t="s">
        <v>211</v>
      </c>
      <c r="B53" s="4" t="s">
        <v>212</v>
      </c>
      <c r="C53" s="5">
        <f>C54+C57</f>
        <v>0</v>
      </c>
      <c r="D53" s="5">
        <f>D54+D57</f>
        <v>94435000</v>
      </c>
      <c r="E53" s="5">
        <f t="shared" si="1"/>
        <v>0</v>
      </c>
      <c r="F53" s="5">
        <f>F54+F57</f>
        <v>94435000</v>
      </c>
      <c r="G53" s="5">
        <f>G54+G57</f>
        <v>0</v>
      </c>
      <c r="H53" s="5">
        <f>H54+H57</f>
        <v>0</v>
      </c>
      <c r="I53" s="5">
        <f>I54+I57</f>
        <v>0</v>
      </c>
    </row>
    <row r="54" spans="1:9" ht="26.25">
      <c r="A54" s="7" t="s">
        <v>213</v>
      </c>
      <c r="B54" s="4" t="s">
        <v>214</v>
      </c>
      <c r="C54" s="5">
        <f aca="true" t="shared" si="21" ref="C54:I54">C55+C56</f>
        <v>0</v>
      </c>
      <c r="D54" s="5">
        <f>D55+D56</f>
        <v>92529000</v>
      </c>
      <c r="E54" s="5">
        <f t="shared" si="21"/>
        <v>0</v>
      </c>
      <c r="F54" s="5">
        <f>F55+F56</f>
        <v>92529000</v>
      </c>
      <c r="G54" s="5">
        <f t="shared" si="21"/>
        <v>0</v>
      </c>
      <c r="H54" s="5">
        <f t="shared" si="21"/>
        <v>0</v>
      </c>
      <c r="I54" s="5">
        <f t="shared" si="21"/>
        <v>0</v>
      </c>
    </row>
    <row r="55" spans="1:9" ht="12.75">
      <c r="A55" s="7" t="s">
        <v>215</v>
      </c>
      <c r="B55" s="4" t="s">
        <v>216</v>
      </c>
      <c r="C55" s="5">
        <f>C432</f>
        <v>0</v>
      </c>
      <c r="D55" s="5">
        <f>D432</f>
        <v>92529000</v>
      </c>
      <c r="E55" s="5">
        <f t="shared" si="1"/>
        <v>0</v>
      </c>
      <c r="F55" s="5">
        <f>F432</f>
        <v>92529000</v>
      </c>
      <c r="G55" s="5">
        <f aca="true" t="shared" si="22" ref="G55:I56">G432</f>
        <v>0</v>
      </c>
      <c r="H55" s="5">
        <f t="shared" si="22"/>
        <v>0</v>
      </c>
      <c r="I55" s="5">
        <f t="shared" si="22"/>
        <v>0</v>
      </c>
    </row>
    <row r="56" spans="1:9" ht="12.75">
      <c r="A56" s="7" t="s">
        <v>396</v>
      </c>
      <c r="B56" s="4" t="s">
        <v>398</v>
      </c>
      <c r="C56" s="5">
        <f>C433</f>
        <v>0</v>
      </c>
      <c r="D56" s="5">
        <f>D433</f>
        <v>0</v>
      </c>
      <c r="E56" s="5">
        <f>E433</f>
        <v>0</v>
      </c>
      <c r="F56" s="5">
        <f>F433</f>
        <v>0</v>
      </c>
      <c r="G56" s="5">
        <f t="shared" si="22"/>
        <v>0</v>
      </c>
      <c r="H56" s="5">
        <f t="shared" si="22"/>
        <v>0</v>
      </c>
      <c r="I56" s="5">
        <f t="shared" si="22"/>
        <v>0</v>
      </c>
    </row>
    <row r="57" spans="1:9" ht="12.75">
      <c r="A57" s="7" t="s">
        <v>217</v>
      </c>
      <c r="B57" s="4" t="s">
        <v>218</v>
      </c>
      <c r="C57" s="5">
        <f aca="true" t="shared" si="23" ref="C57:I57">C58+C59</f>
        <v>0</v>
      </c>
      <c r="D57" s="5">
        <f>D58+D59</f>
        <v>1906000</v>
      </c>
      <c r="E57" s="5">
        <f t="shared" si="23"/>
        <v>0</v>
      </c>
      <c r="F57" s="5">
        <f>F58+F59</f>
        <v>1906000</v>
      </c>
      <c r="G57" s="5">
        <f t="shared" si="23"/>
        <v>0</v>
      </c>
      <c r="H57" s="5">
        <f t="shared" si="23"/>
        <v>0</v>
      </c>
      <c r="I57" s="5">
        <f t="shared" si="23"/>
        <v>0</v>
      </c>
    </row>
    <row r="58" spans="1:9" ht="12.75">
      <c r="A58" s="7" t="s">
        <v>215</v>
      </c>
      <c r="B58" s="4" t="s">
        <v>219</v>
      </c>
      <c r="C58" s="5">
        <f>C435</f>
        <v>0</v>
      </c>
      <c r="D58" s="5">
        <f>D435</f>
        <v>1906000</v>
      </c>
      <c r="E58" s="5">
        <f t="shared" si="1"/>
        <v>0</v>
      </c>
      <c r="F58" s="5">
        <f>F435</f>
        <v>1906000</v>
      </c>
      <c r="G58" s="5">
        <f aca="true" t="shared" si="24" ref="G58:I59">G435</f>
        <v>0</v>
      </c>
      <c r="H58" s="5">
        <f t="shared" si="24"/>
        <v>0</v>
      </c>
      <c r="I58" s="5">
        <f t="shared" si="24"/>
        <v>0</v>
      </c>
    </row>
    <row r="59" spans="1:9" ht="12.75">
      <c r="A59" s="7" t="s">
        <v>396</v>
      </c>
      <c r="B59" s="4" t="s">
        <v>397</v>
      </c>
      <c r="C59" s="5">
        <f>C436</f>
        <v>0</v>
      </c>
      <c r="D59" s="5">
        <f>D436</f>
        <v>0</v>
      </c>
      <c r="E59" s="5">
        <f>E436</f>
        <v>0</v>
      </c>
      <c r="F59" s="5">
        <f>F436</f>
        <v>0</v>
      </c>
      <c r="G59" s="5">
        <f t="shared" si="24"/>
        <v>0</v>
      </c>
      <c r="H59" s="5">
        <f t="shared" si="24"/>
        <v>0</v>
      </c>
      <c r="I59" s="5">
        <f t="shared" si="24"/>
        <v>0</v>
      </c>
    </row>
    <row r="60" spans="1:9" ht="12.75">
      <c r="A60" s="7" t="s">
        <v>220</v>
      </c>
      <c r="B60" s="4" t="s">
        <v>221</v>
      </c>
      <c r="C60" s="5">
        <f>C81+C96+C104+C114+C126+C144+C176+C203+C208+C225+C228+C258+C62</f>
        <v>10000000</v>
      </c>
      <c r="D60" s="5">
        <f>D81+D96+D104+D114+D126+D144+D176+D203+D208+D225+D228+D258+D62</f>
        <v>571991000</v>
      </c>
      <c r="E60" s="5">
        <f t="shared" si="1"/>
        <v>1360000</v>
      </c>
      <c r="F60" s="5">
        <f>F81+F96+F104+F114+F126+F144+F176+F203+F208+F225+F228+F258+F62</f>
        <v>573351000</v>
      </c>
      <c r="G60" s="5">
        <f>G81+G96+G104+G114+G126+G144+G176+G203+G208+G225+G228+G258+G62</f>
        <v>376887000</v>
      </c>
      <c r="H60" s="5">
        <f>H81+H96+H104+H114+H126+H144+H176+H203+H208+H225+H228+H258+H62</f>
        <v>323535000</v>
      </c>
      <c r="I60" s="5">
        <f>I81+I96+I104+I114+I126+I144+I176+I203+I208+I225+I228+I258+I62</f>
        <v>321446000</v>
      </c>
    </row>
    <row r="61" spans="1:9" ht="12.75">
      <c r="A61" s="7" t="s">
        <v>303</v>
      </c>
      <c r="B61" s="4" t="s">
        <v>304</v>
      </c>
      <c r="C61" s="5">
        <f>C62+C81+C96</f>
        <v>0</v>
      </c>
      <c r="D61" s="5">
        <f>D62+D81+D96</f>
        <v>38760000</v>
      </c>
      <c r="E61" s="5">
        <f t="shared" si="1"/>
        <v>0</v>
      </c>
      <c r="F61" s="5">
        <f>F62+F81+F96</f>
        <v>38760000</v>
      </c>
      <c r="G61" s="5">
        <f>G62+G81+G96</f>
        <v>43610000</v>
      </c>
      <c r="H61" s="5">
        <f>H62+H81+H96</f>
        <v>43610000</v>
      </c>
      <c r="I61" s="5">
        <f>I62+I81+I96</f>
        <v>41810000</v>
      </c>
    </row>
    <row r="62" spans="1:9" ht="12.75">
      <c r="A62" s="7" t="s">
        <v>305</v>
      </c>
      <c r="B62" s="4" t="s">
        <v>279</v>
      </c>
      <c r="C62" s="5">
        <f>C63+C68</f>
        <v>0</v>
      </c>
      <c r="D62" s="5">
        <f>D63+D68</f>
        <v>27678000</v>
      </c>
      <c r="E62" s="5">
        <f t="shared" si="1"/>
        <v>0</v>
      </c>
      <c r="F62" s="5">
        <f>F63+F68</f>
        <v>27678000</v>
      </c>
      <c r="G62" s="5">
        <f>G63+G68</f>
        <v>32527000</v>
      </c>
      <c r="H62" s="5">
        <f>H63+H68</f>
        <v>32527000</v>
      </c>
      <c r="I62" s="5">
        <f>I63+I68</f>
        <v>30727000</v>
      </c>
    </row>
    <row r="63" spans="1:9" ht="12.75">
      <c r="A63" s="7" t="s">
        <v>222</v>
      </c>
      <c r="B63" s="4" t="s">
        <v>223</v>
      </c>
      <c r="C63" s="5">
        <f>C64+C65+C66</f>
        <v>0</v>
      </c>
      <c r="D63" s="5">
        <f>D64+D65+D66</f>
        <v>21444000</v>
      </c>
      <c r="E63" s="5">
        <f t="shared" si="1"/>
        <v>0</v>
      </c>
      <c r="F63" s="5">
        <f>F64+F65+F66</f>
        <v>21444000</v>
      </c>
      <c r="G63" s="5">
        <f>G64+G65+G66</f>
        <v>27979000</v>
      </c>
      <c r="H63" s="5">
        <f>H64+H65+H66</f>
        <v>27979000</v>
      </c>
      <c r="I63" s="5">
        <f>I64+I65+I66</f>
        <v>26179000</v>
      </c>
    </row>
    <row r="64" spans="1:9" ht="12.75">
      <c r="A64" s="7" t="s">
        <v>79</v>
      </c>
      <c r="B64" s="4" t="s">
        <v>80</v>
      </c>
      <c r="C64" s="5">
        <f>C317</f>
        <v>0</v>
      </c>
      <c r="D64" s="5">
        <f>D317</f>
        <v>16313000</v>
      </c>
      <c r="E64" s="5">
        <f t="shared" si="1"/>
        <v>0</v>
      </c>
      <c r="F64" s="5">
        <f>F317</f>
        <v>16313000</v>
      </c>
      <c r="G64" s="5">
        <f aca="true" t="shared" si="25" ref="G64:I65">G317</f>
        <v>20250000</v>
      </c>
      <c r="H64" s="5">
        <f t="shared" si="25"/>
        <v>20250000</v>
      </c>
      <c r="I64" s="5">
        <f t="shared" si="25"/>
        <v>18450000</v>
      </c>
    </row>
    <row r="65" spans="1:9" ht="26.25">
      <c r="A65" s="7" t="s">
        <v>81</v>
      </c>
      <c r="B65" s="4" t="s">
        <v>82</v>
      </c>
      <c r="C65" s="5">
        <f>C318</f>
        <v>0</v>
      </c>
      <c r="D65" s="5">
        <f>D318</f>
        <v>4971000</v>
      </c>
      <c r="E65" s="5">
        <f t="shared" si="1"/>
        <v>0</v>
      </c>
      <c r="F65" s="5">
        <f>F318</f>
        <v>4971000</v>
      </c>
      <c r="G65" s="5">
        <f t="shared" si="25"/>
        <v>7573000</v>
      </c>
      <c r="H65" s="5">
        <f t="shared" si="25"/>
        <v>7573000</v>
      </c>
      <c r="I65" s="5">
        <f t="shared" si="25"/>
        <v>7573000</v>
      </c>
    </row>
    <row r="66" spans="1:9" ht="26.25">
      <c r="A66" s="7" t="s">
        <v>83</v>
      </c>
      <c r="B66" s="4" t="s">
        <v>84</v>
      </c>
      <c r="C66" s="5">
        <f>C67</f>
        <v>0</v>
      </c>
      <c r="D66" s="5">
        <f>D67</f>
        <v>160000</v>
      </c>
      <c r="E66" s="5">
        <f t="shared" si="1"/>
        <v>0</v>
      </c>
      <c r="F66" s="5">
        <f>F67</f>
        <v>160000</v>
      </c>
      <c r="G66" s="5">
        <f>G67</f>
        <v>156000</v>
      </c>
      <c r="H66" s="5">
        <f>H67</f>
        <v>156000</v>
      </c>
      <c r="I66" s="5">
        <f>I67</f>
        <v>156000</v>
      </c>
    </row>
    <row r="67" spans="1:9" ht="12.75">
      <c r="A67" s="7" t="s">
        <v>87</v>
      </c>
      <c r="B67" s="4" t="s">
        <v>88</v>
      </c>
      <c r="C67" s="5">
        <f>C320</f>
        <v>0</v>
      </c>
      <c r="D67" s="5">
        <f>D320</f>
        <v>160000</v>
      </c>
      <c r="E67" s="5">
        <f t="shared" si="1"/>
        <v>0</v>
      </c>
      <c r="F67" s="5">
        <f>F320</f>
        <v>160000</v>
      </c>
      <c r="G67" s="5">
        <f>G320</f>
        <v>156000</v>
      </c>
      <c r="H67" s="5">
        <f>H320</f>
        <v>156000</v>
      </c>
      <c r="I67" s="5">
        <f>I320</f>
        <v>156000</v>
      </c>
    </row>
    <row r="68" spans="1:9" ht="12.75">
      <c r="A68" s="7" t="s">
        <v>275</v>
      </c>
      <c r="B68" s="4" t="s">
        <v>90</v>
      </c>
      <c r="C68" s="5">
        <f>C69+C77</f>
        <v>0</v>
      </c>
      <c r="D68" s="5">
        <f>D69+D77</f>
        <v>6234000</v>
      </c>
      <c r="E68" s="5">
        <f t="shared" si="1"/>
        <v>0</v>
      </c>
      <c r="F68" s="5">
        <f>F69+F77</f>
        <v>6234000</v>
      </c>
      <c r="G68" s="5">
        <f>G69+G77</f>
        <v>4548000</v>
      </c>
      <c r="H68" s="5">
        <f>H69+H77</f>
        <v>4548000</v>
      </c>
      <c r="I68" s="5">
        <f>I69+I77</f>
        <v>4548000</v>
      </c>
    </row>
    <row r="69" spans="1:9" ht="26.25">
      <c r="A69" s="7" t="s">
        <v>91</v>
      </c>
      <c r="B69" s="4" t="s">
        <v>92</v>
      </c>
      <c r="C69" s="5">
        <f>C70+C73</f>
        <v>0</v>
      </c>
      <c r="D69" s="5">
        <f>D70+D73</f>
        <v>1219000</v>
      </c>
      <c r="E69" s="5">
        <f t="shared" si="1"/>
        <v>0</v>
      </c>
      <c r="F69" s="5">
        <f>F70+F73</f>
        <v>1219000</v>
      </c>
      <c r="G69" s="5">
        <f>G70+G73</f>
        <v>0</v>
      </c>
      <c r="H69" s="5">
        <f>H70+H73</f>
        <v>0</v>
      </c>
      <c r="I69" s="5">
        <f>I70+I73</f>
        <v>0</v>
      </c>
    </row>
    <row r="70" spans="1:9" ht="12.75">
      <c r="A70" s="7" t="s">
        <v>93</v>
      </c>
      <c r="B70" s="4" t="s">
        <v>94</v>
      </c>
      <c r="C70" s="5">
        <f>C71+C72</f>
        <v>0</v>
      </c>
      <c r="D70" s="5">
        <f>D71+D72</f>
        <v>0</v>
      </c>
      <c r="E70" s="5">
        <f t="shared" si="1"/>
        <v>0</v>
      </c>
      <c r="F70" s="5">
        <f>F71+F72</f>
        <v>0</v>
      </c>
      <c r="G70" s="5">
        <f>G71+G72</f>
        <v>0</v>
      </c>
      <c r="H70" s="5">
        <f>H71+H72</f>
        <v>0</v>
      </c>
      <c r="I70" s="5">
        <f>I71+I72</f>
        <v>0</v>
      </c>
    </row>
    <row r="71" spans="1:9" ht="12.75">
      <c r="A71" s="7" t="s">
        <v>95</v>
      </c>
      <c r="B71" s="4" t="s">
        <v>96</v>
      </c>
      <c r="C71" s="5">
        <f>C443</f>
        <v>0</v>
      </c>
      <c r="D71" s="5">
        <f>D443</f>
        <v>0</v>
      </c>
      <c r="E71" s="5">
        <f t="shared" si="1"/>
        <v>0</v>
      </c>
      <c r="F71" s="5">
        <f>F443</f>
        <v>0</v>
      </c>
      <c r="G71" s="5">
        <f aca="true" t="shared" si="26" ref="G71:I72">G443</f>
        <v>0</v>
      </c>
      <c r="H71" s="5">
        <f t="shared" si="26"/>
        <v>0</v>
      </c>
      <c r="I71" s="5">
        <f t="shared" si="26"/>
        <v>0</v>
      </c>
    </row>
    <row r="72" spans="1:9" ht="12.75">
      <c r="A72" s="7" t="s">
        <v>97</v>
      </c>
      <c r="B72" s="4" t="s">
        <v>98</v>
      </c>
      <c r="C72" s="5">
        <f>C444</f>
        <v>0</v>
      </c>
      <c r="D72" s="5">
        <f>D444</f>
        <v>0</v>
      </c>
      <c r="E72" s="5">
        <f t="shared" si="1"/>
        <v>0</v>
      </c>
      <c r="F72" s="5">
        <f>F444</f>
        <v>0</v>
      </c>
      <c r="G72" s="5">
        <f t="shared" si="26"/>
        <v>0</v>
      </c>
      <c r="H72" s="5">
        <f t="shared" si="26"/>
        <v>0</v>
      </c>
      <c r="I72" s="5">
        <f t="shared" si="26"/>
        <v>0</v>
      </c>
    </row>
    <row r="73" spans="1:9" ht="12.75">
      <c r="A73" s="7" t="s">
        <v>299</v>
      </c>
      <c r="B73" s="4" t="s">
        <v>300</v>
      </c>
      <c r="C73" s="5">
        <f>C74+C75</f>
        <v>0</v>
      </c>
      <c r="D73" s="5">
        <f aca="true" t="shared" si="27" ref="D73:I73">D74+D75+D76</f>
        <v>1219000</v>
      </c>
      <c r="E73" s="5">
        <f t="shared" si="27"/>
        <v>0</v>
      </c>
      <c r="F73" s="5">
        <f t="shared" si="27"/>
        <v>1219000</v>
      </c>
      <c r="G73" s="5">
        <f t="shared" si="27"/>
        <v>0</v>
      </c>
      <c r="H73" s="5">
        <f t="shared" si="27"/>
        <v>0</v>
      </c>
      <c r="I73" s="5">
        <f t="shared" si="27"/>
        <v>0</v>
      </c>
    </row>
    <row r="74" spans="1:9" ht="12.75">
      <c r="A74" s="7" t="s">
        <v>95</v>
      </c>
      <c r="B74" s="4" t="s">
        <v>301</v>
      </c>
      <c r="C74" s="5">
        <f>C446</f>
        <v>0</v>
      </c>
      <c r="D74" s="5">
        <f>D446</f>
        <v>180000</v>
      </c>
      <c r="E74" s="5">
        <f t="shared" si="1"/>
        <v>0</v>
      </c>
      <c r="F74" s="5">
        <f>F446</f>
        <v>180000</v>
      </c>
      <c r="G74" s="5">
        <f aca="true" t="shared" si="28" ref="G74:I75">G446</f>
        <v>0</v>
      </c>
      <c r="H74" s="5">
        <f t="shared" si="28"/>
        <v>0</v>
      </c>
      <c r="I74" s="5">
        <f t="shared" si="28"/>
        <v>0</v>
      </c>
    </row>
    <row r="75" spans="1:9" ht="12.75">
      <c r="A75" s="7" t="s">
        <v>97</v>
      </c>
      <c r="B75" s="4" t="s">
        <v>302</v>
      </c>
      <c r="C75" s="5">
        <f>C447</f>
        <v>0</v>
      </c>
      <c r="D75" s="5">
        <f>D447</f>
        <v>1017000</v>
      </c>
      <c r="E75" s="5">
        <f t="shared" si="1"/>
        <v>0</v>
      </c>
      <c r="F75" s="5">
        <f>F447</f>
        <v>1017000</v>
      </c>
      <c r="G75" s="5">
        <f t="shared" si="28"/>
        <v>0</v>
      </c>
      <c r="H75" s="5">
        <f t="shared" si="28"/>
        <v>0</v>
      </c>
      <c r="I75" s="5">
        <f t="shared" si="28"/>
        <v>0</v>
      </c>
    </row>
    <row r="76" spans="1:9" ht="12.75">
      <c r="A76" s="7" t="s">
        <v>296</v>
      </c>
      <c r="B76" s="4" t="s">
        <v>407</v>
      </c>
      <c r="C76" s="5"/>
      <c r="D76" s="5">
        <f>D448</f>
        <v>22000</v>
      </c>
      <c r="E76" s="5"/>
      <c r="F76" s="5">
        <f>F448</f>
        <v>22000</v>
      </c>
      <c r="G76" s="5"/>
      <c r="H76" s="5"/>
      <c r="I76" s="5"/>
    </row>
    <row r="77" spans="1:9" ht="12.75">
      <c r="A77" s="7" t="s">
        <v>99</v>
      </c>
      <c r="B77" s="4" t="s">
        <v>100</v>
      </c>
      <c r="C77" s="5">
        <f aca="true" t="shared" si="29" ref="C77:I79">C78</f>
        <v>0</v>
      </c>
      <c r="D77" s="5">
        <f t="shared" si="29"/>
        <v>5015000</v>
      </c>
      <c r="E77" s="5">
        <f t="shared" si="1"/>
        <v>0</v>
      </c>
      <c r="F77" s="5">
        <f t="shared" si="29"/>
        <v>5015000</v>
      </c>
      <c r="G77" s="5">
        <f t="shared" si="29"/>
        <v>4548000</v>
      </c>
      <c r="H77" s="5">
        <f t="shared" si="29"/>
        <v>4548000</v>
      </c>
      <c r="I77" s="5">
        <f t="shared" si="29"/>
        <v>4548000</v>
      </c>
    </row>
    <row r="78" spans="1:9" ht="12.75">
      <c r="A78" s="7" t="s">
        <v>101</v>
      </c>
      <c r="B78" s="4" t="s">
        <v>102</v>
      </c>
      <c r="C78" s="5">
        <f t="shared" si="29"/>
        <v>0</v>
      </c>
      <c r="D78" s="5">
        <f t="shared" si="29"/>
        <v>5015000</v>
      </c>
      <c r="E78" s="5">
        <f t="shared" si="1"/>
        <v>0</v>
      </c>
      <c r="F78" s="5">
        <f t="shared" si="29"/>
        <v>5015000</v>
      </c>
      <c r="G78" s="5">
        <f t="shared" si="29"/>
        <v>4548000</v>
      </c>
      <c r="H78" s="5">
        <f t="shared" si="29"/>
        <v>4548000</v>
      </c>
      <c r="I78" s="5">
        <f t="shared" si="29"/>
        <v>4548000</v>
      </c>
    </row>
    <row r="79" spans="1:9" ht="12.75">
      <c r="A79" s="7" t="s">
        <v>103</v>
      </c>
      <c r="B79" s="4" t="s">
        <v>104</v>
      </c>
      <c r="C79" s="5">
        <f t="shared" si="29"/>
        <v>0</v>
      </c>
      <c r="D79" s="5">
        <f t="shared" si="29"/>
        <v>5015000</v>
      </c>
      <c r="E79" s="5">
        <f aca="true" t="shared" si="30" ref="E79:E143">F79-D79</f>
        <v>0</v>
      </c>
      <c r="F79" s="5">
        <f t="shared" si="29"/>
        <v>5015000</v>
      </c>
      <c r="G79" s="5">
        <f t="shared" si="29"/>
        <v>4548000</v>
      </c>
      <c r="H79" s="5">
        <f t="shared" si="29"/>
        <v>4548000</v>
      </c>
      <c r="I79" s="5">
        <f t="shared" si="29"/>
        <v>4548000</v>
      </c>
    </row>
    <row r="80" spans="1:9" ht="12.75">
      <c r="A80" s="7" t="s">
        <v>111</v>
      </c>
      <c r="B80" s="4" t="s">
        <v>112</v>
      </c>
      <c r="C80" s="5">
        <f>C452</f>
        <v>0</v>
      </c>
      <c r="D80" s="5">
        <f>D452</f>
        <v>5015000</v>
      </c>
      <c r="E80" s="5">
        <f t="shared" si="30"/>
        <v>0</v>
      </c>
      <c r="F80" s="5">
        <f>F452</f>
        <v>5015000</v>
      </c>
      <c r="G80" s="5">
        <f>G452</f>
        <v>4548000</v>
      </c>
      <c r="H80" s="5">
        <f>H452</f>
        <v>4548000</v>
      </c>
      <c r="I80" s="5">
        <f>I452</f>
        <v>4548000</v>
      </c>
    </row>
    <row r="81" spans="1:9" ht="12.75">
      <c r="A81" s="7" t="s">
        <v>306</v>
      </c>
      <c r="B81" s="4" t="s">
        <v>307</v>
      </c>
      <c r="C81" s="5">
        <f>C82+C88</f>
        <v>0</v>
      </c>
      <c r="D81" s="5">
        <f>D82+D88</f>
        <v>9682000</v>
      </c>
      <c r="E81" s="5">
        <f t="shared" si="30"/>
        <v>0</v>
      </c>
      <c r="F81" s="5">
        <f>F82+F88</f>
        <v>9682000</v>
      </c>
      <c r="G81" s="5">
        <f>G82+G88</f>
        <v>9383000</v>
      </c>
      <c r="H81" s="5">
        <f>H82+H88</f>
        <v>9383000</v>
      </c>
      <c r="I81" s="5">
        <f>I82+I88</f>
        <v>9383000</v>
      </c>
    </row>
    <row r="82" spans="1:9" ht="12.75">
      <c r="A82" s="7" t="s">
        <v>222</v>
      </c>
      <c r="B82" s="4" t="s">
        <v>223</v>
      </c>
      <c r="C82" s="5">
        <f>C83+C84+C85</f>
        <v>0</v>
      </c>
      <c r="D82" s="5">
        <f>D83+D84+D85</f>
        <v>9666000</v>
      </c>
      <c r="E82" s="5">
        <f t="shared" si="30"/>
        <v>0</v>
      </c>
      <c r="F82" s="5">
        <f>F83+F84+F85</f>
        <v>9666000</v>
      </c>
      <c r="G82" s="5">
        <f>G83+G84+G85</f>
        <v>9383000</v>
      </c>
      <c r="H82" s="5">
        <f>H83+H84+H85</f>
        <v>9383000</v>
      </c>
      <c r="I82" s="5">
        <f>I83+I84+I85</f>
        <v>9383000</v>
      </c>
    </row>
    <row r="83" spans="1:9" ht="12.75">
      <c r="A83" s="7" t="s">
        <v>79</v>
      </c>
      <c r="B83" s="4" t="s">
        <v>80</v>
      </c>
      <c r="C83" s="5">
        <f>C323</f>
        <v>0</v>
      </c>
      <c r="D83" s="5">
        <f>D323</f>
        <v>733000</v>
      </c>
      <c r="E83" s="5">
        <f t="shared" si="30"/>
        <v>0</v>
      </c>
      <c r="F83" s="5">
        <f>F323</f>
        <v>733000</v>
      </c>
      <c r="G83" s="5">
        <f aca="true" t="shared" si="31" ref="G83:I84">G323</f>
        <v>733000</v>
      </c>
      <c r="H83" s="5">
        <f t="shared" si="31"/>
        <v>733000</v>
      </c>
      <c r="I83" s="5">
        <f t="shared" si="31"/>
        <v>733000</v>
      </c>
    </row>
    <row r="84" spans="1:9" ht="26.25">
      <c r="A84" s="7" t="s">
        <v>81</v>
      </c>
      <c r="B84" s="4" t="s">
        <v>82</v>
      </c>
      <c r="C84" s="5">
        <f>C324</f>
        <v>0</v>
      </c>
      <c r="D84" s="5">
        <f>D324</f>
        <v>745000</v>
      </c>
      <c r="E84" s="5">
        <f t="shared" si="30"/>
        <v>0</v>
      </c>
      <c r="F84" s="5">
        <f>F324</f>
        <v>745000</v>
      </c>
      <c r="G84" s="5">
        <f t="shared" si="31"/>
        <v>550000</v>
      </c>
      <c r="H84" s="5">
        <f t="shared" si="31"/>
        <v>550000</v>
      </c>
      <c r="I84" s="5">
        <f t="shared" si="31"/>
        <v>550000</v>
      </c>
    </row>
    <row r="85" spans="1:9" ht="12.75">
      <c r="A85" s="7" t="s">
        <v>233</v>
      </c>
      <c r="B85" s="4" t="s">
        <v>234</v>
      </c>
      <c r="C85" s="5">
        <f>C86</f>
        <v>0</v>
      </c>
      <c r="D85" s="5">
        <f>D86</f>
        <v>8188000</v>
      </c>
      <c r="E85" s="5">
        <f t="shared" si="30"/>
        <v>0</v>
      </c>
      <c r="F85" s="5">
        <f>F86</f>
        <v>8188000</v>
      </c>
      <c r="G85" s="5">
        <f aca="true" t="shared" si="32" ref="G85:I86">G86</f>
        <v>8100000</v>
      </c>
      <c r="H85" s="5">
        <f t="shared" si="32"/>
        <v>8100000</v>
      </c>
      <c r="I85" s="5">
        <f t="shared" si="32"/>
        <v>8100000</v>
      </c>
    </row>
    <row r="86" spans="1:9" ht="39">
      <c r="A86" s="7" t="s">
        <v>235</v>
      </c>
      <c r="B86" s="4" t="s">
        <v>236</v>
      </c>
      <c r="C86" s="5">
        <f>C87</f>
        <v>0</v>
      </c>
      <c r="D86" s="5">
        <f>D87</f>
        <v>8188000</v>
      </c>
      <c r="E86" s="5">
        <f t="shared" si="30"/>
        <v>0</v>
      </c>
      <c r="F86" s="5">
        <f>F87</f>
        <v>8188000</v>
      </c>
      <c r="G86" s="5">
        <f t="shared" si="32"/>
        <v>8100000</v>
      </c>
      <c r="H86" s="5">
        <f t="shared" si="32"/>
        <v>8100000</v>
      </c>
      <c r="I86" s="5">
        <f t="shared" si="32"/>
        <v>8100000</v>
      </c>
    </row>
    <row r="87" spans="1:9" ht="12.75">
      <c r="A87" s="7" t="s">
        <v>237</v>
      </c>
      <c r="B87" s="4" t="s">
        <v>238</v>
      </c>
      <c r="C87" s="5">
        <f aca="true" t="shared" si="33" ref="C87:I87">C327</f>
        <v>0</v>
      </c>
      <c r="D87" s="5">
        <f>D327</f>
        <v>8188000</v>
      </c>
      <c r="E87" s="5">
        <f t="shared" si="33"/>
        <v>0</v>
      </c>
      <c r="F87" s="5">
        <f>F327</f>
        <v>8188000</v>
      </c>
      <c r="G87" s="5">
        <f t="shared" si="33"/>
        <v>8100000</v>
      </c>
      <c r="H87" s="5">
        <f t="shared" si="33"/>
        <v>8100000</v>
      </c>
      <c r="I87" s="5">
        <f t="shared" si="33"/>
        <v>8100000</v>
      </c>
    </row>
    <row r="88" spans="1:9" ht="12.75">
      <c r="A88" s="7" t="s">
        <v>275</v>
      </c>
      <c r="B88" s="4" t="s">
        <v>90</v>
      </c>
      <c r="C88" s="5">
        <f>C89+C92</f>
        <v>0</v>
      </c>
      <c r="D88" s="5">
        <f>D89+D92</f>
        <v>16000</v>
      </c>
      <c r="E88" s="5">
        <f t="shared" si="30"/>
        <v>0</v>
      </c>
      <c r="F88" s="5">
        <f>F89+F92</f>
        <v>16000</v>
      </c>
      <c r="G88" s="5">
        <f>G89+G92</f>
        <v>0</v>
      </c>
      <c r="H88" s="5">
        <f>H89+H92</f>
        <v>0</v>
      </c>
      <c r="I88" s="5">
        <f>I89+I92</f>
        <v>0</v>
      </c>
    </row>
    <row r="89" spans="1:9" ht="12.75">
      <c r="A89" s="7" t="s">
        <v>276</v>
      </c>
      <c r="B89" s="4" t="s">
        <v>277</v>
      </c>
      <c r="C89" s="5">
        <f>C90</f>
        <v>0</v>
      </c>
      <c r="D89" s="5">
        <f>D90</f>
        <v>16000</v>
      </c>
      <c r="E89" s="5">
        <f t="shared" si="30"/>
        <v>0</v>
      </c>
      <c r="F89" s="5">
        <f>F90</f>
        <v>16000</v>
      </c>
      <c r="G89" s="5">
        <f aca="true" t="shared" si="34" ref="G89:I90">G90</f>
        <v>0</v>
      </c>
      <c r="H89" s="5">
        <f t="shared" si="34"/>
        <v>0</v>
      </c>
      <c r="I89" s="5">
        <f t="shared" si="34"/>
        <v>0</v>
      </c>
    </row>
    <row r="90" spans="1:9" ht="12.75">
      <c r="A90" s="7" t="s">
        <v>278</v>
      </c>
      <c r="B90" s="4" t="s">
        <v>279</v>
      </c>
      <c r="C90" s="5">
        <f>C91</f>
        <v>0</v>
      </c>
      <c r="D90" s="5">
        <f>D91</f>
        <v>16000</v>
      </c>
      <c r="E90" s="5">
        <f t="shared" si="30"/>
        <v>0</v>
      </c>
      <c r="F90" s="5">
        <f>F91</f>
        <v>16000</v>
      </c>
      <c r="G90" s="5">
        <f t="shared" si="34"/>
        <v>0</v>
      </c>
      <c r="H90" s="5">
        <f t="shared" si="34"/>
        <v>0</v>
      </c>
      <c r="I90" s="5">
        <f t="shared" si="34"/>
        <v>0</v>
      </c>
    </row>
    <row r="91" spans="1:9" ht="12.75">
      <c r="A91" s="7" t="s">
        <v>282</v>
      </c>
      <c r="B91" s="4" t="s">
        <v>283</v>
      </c>
      <c r="C91" s="5">
        <f>C457</f>
        <v>0</v>
      </c>
      <c r="D91" s="5">
        <f>D457</f>
        <v>16000</v>
      </c>
      <c r="E91" s="5">
        <f t="shared" si="30"/>
        <v>0</v>
      </c>
      <c r="F91" s="5">
        <f>F457</f>
        <v>16000</v>
      </c>
      <c r="G91" s="5">
        <f>G457</f>
        <v>0</v>
      </c>
      <c r="H91" s="5">
        <f>H457</f>
        <v>0</v>
      </c>
      <c r="I91" s="5">
        <f>I457</f>
        <v>0</v>
      </c>
    </row>
    <row r="92" spans="1:9" ht="12.75">
      <c r="A92" s="7" t="s">
        <v>99</v>
      </c>
      <c r="B92" s="4" t="s">
        <v>100</v>
      </c>
      <c r="C92" s="5">
        <f aca="true" t="shared" si="35" ref="C92:I94">C93</f>
        <v>0</v>
      </c>
      <c r="D92" s="5">
        <f t="shared" si="35"/>
        <v>0</v>
      </c>
      <c r="E92" s="5">
        <f t="shared" si="30"/>
        <v>0</v>
      </c>
      <c r="F92" s="5">
        <f t="shared" si="35"/>
        <v>0</v>
      </c>
      <c r="G92" s="5">
        <f t="shared" si="35"/>
        <v>0</v>
      </c>
      <c r="H92" s="5">
        <f t="shared" si="35"/>
        <v>0</v>
      </c>
      <c r="I92" s="5">
        <f t="shared" si="35"/>
        <v>0</v>
      </c>
    </row>
    <row r="93" spans="1:9" ht="12.75">
      <c r="A93" s="7" t="s">
        <v>101</v>
      </c>
      <c r="B93" s="4" t="s">
        <v>102</v>
      </c>
      <c r="C93" s="5">
        <f t="shared" si="35"/>
        <v>0</v>
      </c>
      <c r="D93" s="5">
        <f t="shared" si="35"/>
        <v>0</v>
      </c>
      <c r="E93" s="5">
        <f t="shared" si="30"/>
        <v>0</v>
      </c>
      <c r="F93" s="5">
        <f t="shared" si="35"/>
        <v>0</v>
      </c>
      <c r="G93" s="5">
        <f t="shared" si="35"/>
        <v>0</v>
      </c>
      <c r="H93" s="5">
        <f t="shared" si="35"/>
        <v>0</v>
      </c>
      <c r="I93" s="5">
        <f t="shared" si="35"/>
        <v>0</v>
      </c>
    </row>
    <row r="94" spans="1:9" ht="12.75">
      <c r="A94" s="7" t="s">
        <v>103</v>
      </c>
      <c r="B94" s="4" t="s">
        <v>104</v>
      </c>
      <c r="C94" s="5">
        <f t="shared" si="35"/>
        <v>0</v>
      </c>
      <c r="D94" s="5">
        <f t="shared" si="35"/>
        <v>0</v>
      </c>
      <c r="E94" s="5">
        <f t="shared" si="30"/>
        <v>0</v>
      </c>
      <c r="F94" s="5">
        <f t="shared" si="35"/>
        <v>0</v>
      </c>
      <c r="G94" s="5">
        <f t="shared" si="35"/>
        <v>0</v>
      </c>
      <c r="H94" s="5">
        <f t="shared" si="35"/>
        <v>0</v>
      </c>
      <c r="I94" s="5">
        <f t="shared" si="35"/>
        <v>0</v>
      </c>
    </row>
    <row r="95" spans="1:9" ht="12.75">
      <c r="A95" s="7" t="s">
        <v>111</v>
      </c>
      <c r="B95" s="4" t="s">
        <v>112</v>
      </c>
      <c r="C95" s="5">
        <f>C461</f>
        <v>0</v>
      </c>
      <c r="D95" s="5">
        <f>D461</f>
        <v>0</v>
      </c>
      <c r="E95" s="5">
        <f t="shared" si="30"/>
        <v>0</v>
      </c>
      <c r="F95" s="5">
        <f>F461</f>
        <v>0</v>
      </c>
      <c r="G95" s="5">
        <f>G461</f>
        <v>0</v>
      </c>
      <c r="H95" s="5">
        <f>H461</f>
        <v>0</v>
      </c>
      <c r="I95" s="5">
        <f>I461</f>
        <v>0</v>
      </c>
    </row>
    <row r="96" spans="1:9" ht="12.75">
      <c r="A96" s="7" t="s">
        <v>308</v>
      </c>
      <c r="B96" s="4" t="s">
        <v>309</v>
      </c>
      <c r="C96" s="5">
        <f>C97</f>
        <v>0</v>
      </c>
      <c r="D96" s="5">
        <f>D97</f>
        <v>1400000</v>
      </c>
      <c r="E96" s="5">
        <f t="shared" si="30"/>
        <v>0</v>
      </c>
      <c r="F96" s="5">
        <f>F97</f>
        <v>1400000</v>
      </c>
      <c r="G96" s="5">
        <f aca="true" t="shared" si="36" ref="G96:I97">G97</f>
        <v>1700000</v>
      </c>
      <c r="H96" s="5">
        <f t="shared" si="36"/>
        <v>1700000</v>
      </c>
      <c r="I96" s="5">
        <f t="shared" si="36"/>
        <v>1700000</v>
      </c>
    </row>
    <row r="97" spans="1:9" ht="12.75">
      <c r="A97" s="7" t="s">
        <v>222</v>
      </c>
      <c r="B97" s="4" t="s">
        <v>223</v>
      </c>
      <c r="C97" s="5">
        <f>C98</f>
        <v>0</v>
      </c>
      <c r="D97" s="5">
        <f>D98</f>
        <v>1400000</v>
      </c>
      <c r="E97" s="5">
        <f t="shared" si="30"/>
        <v>0</v>
      </c>
      <c r="F97" s="5">
        <f>F98</f>
        <v>1400000</v>
      </c>
      <c r="G97" s="5">
        <f t="shared" si="36"/>
        <v>1700000</v>
      </c>
      <c r="H97" s="5">
        <f t="shared" si="36"/>
        <v>1700000</v>
      </c>
      <c r="I97" s="5">
        <f t="shared" si="36"/>
        <v>1700000</v>
      </c>
    </row>
    <row r="98" spans="1:9" ht="12.75">
      <c r="A98" s="7" t="s">
        <v>224</v>
      </c>
      <c r="B98" s="4" t="s">
        <v>225</v>
      </c>
      <c r="C98" s="5">
        <f>C99+C101</f>
        <v>0</v>
      </c>
      <c r="D98" s="5">
        <f>D99+D101</f>
        <v>1400000</v>
      </c>
      <c r="E98" s="5">
        <f t="shared" si="30"/>
        <v>0</v>
      </c>
      <c r="F98" s="5">
        <f>F99+F101</f>
        <v>1400000</v>
      </c>
      <c r="G98" s="5">
        <f>G99+G101</f>
        <v>1700000</v>
      </c>
      <c r="H98" s="5">
        <f>H99+H101</f>
        <v>1700000</v>
      </c>
      <c r="I98" s="5">
        <f>I99+I101</f>
        <v>1700000</v>
      </c>
    </row>
    <row r="99" spans="1:9" ht="12.75">
      <c r="A99" s="7" t="s">
        <v>226</v>
      </c>
      <c r="B99" s="4" t="s">
        <v>227</v>
      </c>
      <c r="C99" s="5">
        <f>C100</f>
        <v>0</v>
      </c>
      <c r="D99" s="5">
        <f>D100</f>
        <v>1150000</v>
      </c>
      <c r="E99" s="5">
        <f t="shared" si="30"/>
        <v>0</v>
      </c>
      <c r="F99" s="5">
        <f>F100</f>
        <v>1150000</v>
      </c>
      <c r="G99" s="5">
        <f>G100</f>
        <v>0</v>
      </c>
      <c r="H99" s="5">
        <f>H100</f>
        <v>0</v>
      </c>
      <c r="I99" s="5">
        <f>I100</f>
        <v>0</v>
      </c>
    </row>
    <row r="100" spans="1:9" ht="12.75">
      <c r="A100" s="7" t="s">
        <v>228</v>
      </c>
      <c r="B100" s="4" t="s">
        <v>229</v>
      </c>
      <c r="C100" s="5">
        <f>C332</f>
        <v>0</v>
      </c>
      <c r="D100" s="5">
        <f>D332</f>
        <v>1150000</v>
      </c>
      <c r="E100" s="5">
        <f t="shared" si="30"/>
        <v>0</v>
      </c>
      <c r="F100" s="5">
        <f>F332</f>
        <v>1150000</v>
      </c>
      <c r="G100" s="5">
        <f>G332</f>
        <v>0</v>
      </c>
      <c r="H100" s="5">
        <f>H332</f>
        <v>0</v>
      </c>
      <c r="I100" s="5">
        <f>I332</f>
        <v>0</v>
      </c>
    </row>
    <row r="101" spans="1:9" ht="12.75">
      <c r="A101" s="7" t="s">
        <v>230</v>
      </c>
      <c r="B101" s="4" t="s">
        <v>177</v>
      </c>
      <c r="C101" s="5">
        <f>C102</f>
        <v>0</v>
      </c>
      <c r="D101" s="5">
        <f>D102</f>
        <v>250000</v>
      </c>
      <c r="E101" s="5">
        <f t="shared" si="30"/>
        <v>0</v>
      </c>
      <c r="F101" s="5">
        <f>F102</f>
        <v>250000</v>
      </c>
      <c r="G101" s="5">
        <f>G102</f>
        <v>1700000</v>
      </c>
      <c r="H101" s="5">
        <f>H102</f>
        <v>1700000</v>
      </c>
      <c r="I101" s="5">
        <f>I102</f>
        <v>1700000</v>
      </c>
    </row>
    <row r="102" spans="1:9" ht="12.75">
      <c r="A102" s="7" t="s">
        <v>231</v>
      </c>
      <c r="B102" s="4" t="s">
        <v>232</v>
      </c>
      <c r="C102" s="5">
        <f>C334</f>
        <v>0</v>
      </c>
      <c r="D102" s="5">
        <f>D334</f>
        <v>250000</v>
      </c>
      <c r="E102" s="5">
        <f t="shared" si="30"/>
        <v>0</v>
      </c>
      <c r="F102" s="5">
        <f>F334</f>
        <v>250000</v>
      </c>
      <c r="G102" s="5">
        <f>G334</f>
        <v>1700000</v>
      </c>
      <c r="H102" s="5">
        <f>H334</f>
        <v>1700000</v>
      </c>
      <c r="I102" s="5">
        <f>I334</f>
        <v>1700000</v>
      </c>
    </row>
    <row r="103" spans="1:9" ht="12.75">
      <c r="A103" s="7" t="s">
        <v>310</v>
      </c>
      <c r="B103" s="4" t="s">
        <v>311</v>
      </c>
      <c r="C103" s="5">
        <f>C104</f>
        <v>0</v>
      </c>
      <c r="D103" s="5">
        <f>D104</f>
        <v>686000</v>
      </c>
      <c r="E103" s="5">
        <f t="shared" si="30"/>
        <v>0</v>
      </c>
      <c r="F103" s="5">
        <f>F104</f>
        <v>686000</v>
      </c>
      <c r="G103" s="5">
        <f>G104</f>
        <v>300000</v>
      </c>
      <c r="H103" s="5">
        <f>H104</f>
        <v>300000</v>
      </c>
      <c r="I103" s="5">
        <f>I104</f>
        <v>300000</v>
      </c>
    </row>
    <row r="104" spans="1:9" ht="12.75">
      <c r="A104" s="7" t="s">
        <v>312</v>
      </c>
      <c r="B104" s="4" t="s">
        <v>313</v>
      </c>
      <c r="C104" s="5">
        <f>C105+C107</f>
        <v>0</v>
      </c>
      <c r="D104" s="5">
        <f>D105+D107</f>
        <v>686000</v>
      </c>
      <c r="E104" s="5">
        <f t="shared" si="30"/>
        <v>0</v>
      </c>
      <c r="F104" s="5">
        <f>F105+F107</f>
        <v>686000</v>
      </c>
      <c r="G104" s="5">
        <f>G105+G107</f>
        <v>300000</v>
      </c>
      <c r="H104" s="5">
        <f>H105+H107</f>
        <v>300000</v>
      </c>
      <c r="I104" s="5">
        <f>I105+I107</f>
        <v>300000</v>
      </c>
    </row>
    <row r="105" spans="1:9" ht="12.75">
      <c r="A105" s="7" t="s">
        <v>222</v>
      </c>
      <c r="B105" s="4" t="s">
        <v>223</v>
      </c>
      <c r="C105" s="5">
        <f>C106</f>
        <v>0</v>
      </c>
      <c r="D105" s="5">
        <f>D106</f>
        <v>499000</v>
      </c>
      <c r="E105" s="5">
        <f t="shared" si="30"/>
        <v>0</v>
      </c>
      <c r="F105" s="5">
        <f>F106</f>
        <v>499000</v>
      </c>
      <c r="G105" s="5">
        <f>G106</f>
        <v>300000</v>
      </c>
      <c r="H105" s="5">
        <f>H106</f>
        <v>300000</v>
      </c>
      <c r="I105" s="5">
        <f>I106</f>
        <v>300000</v>
      </c>
    </row>
    <row r="106" spans="1:9" ht="26.25">
      <c r="A106" s="7" t="s">
        <v>81</v>
      </c>
      <c r="B106" s="4" t="s">
        <v>82</v>
      </c>
      <c r="C106" s="5">
        <f>C338</f>
        <v>0</v>
      </c>
      <c r="D106" s="5">
        <f>D338</f>
        <v>499000</v>
      </c>
      <c r="E106" s="5">
        <f t="shared" si="30"/>
        <v>0</v>
      </c>
      <c r="F106" s="5">
        <f>F338</f>
        <v>499000</v>
      </c>
      <c r="G106" s="5">
        <f>G338</f>
        <v>300000</v>
      </c>
      <c r="H106" s="5">
        <f>H338</f>
        <v>300000</v>
      </c>
      <c r="I106" s="5">
        <f>I338</f>
        <v>300000</v>
      </c>
    </row>
    <row r="107" spans="1:9" ht="12.75">
      <c r="A107" s="7" t="s">
        <v>275</v>
      </c>
      <c r="B107" s="4" t="s">
        <v>90</v>
      </c>
      <c r="C107" s="5">
        <f aca="true" t="shared" si="37" ref="C107:I109">C108</f>
        <v>0</v>
      </c>
      <c r="D107" s="5">
        <f t="shared" si="37"/>
        <v>187000</v>
      </c>
      <c r="E107" s="5">
        <f t="shared" si="30"/>
        <v>0</v>
      </c>
      <c r="F107" s="5">
        <f t="shared" si="37"/>
        <v>187000</v>
      </c>
      <c r="G107" s="5">
        <f t="shared" si="37"/>
        <v>0</v>
      </c>
      <c r="H107" s="5">
        <f t="shared" si="37"/>
        <v>0</v>
      </c>
      <c r="I107" s="5">
        <f t="shared" si="37"/>
        <v>0</v>
      </c>
    </row>
    <row r="108" spans="1:9" ht="12.75">
      <c r="A108" s="7" t="s">
        <v>99</v>
      </c>
      <c r="B108" s="4" t="s">
        <v>100</v>
      </c>
      <c r="C108" s="5">
        <f t="shared" si="37"/>
        <v>0</v>
      </c>
      <c r="D108" s="5">
        <f t="shared" si="37"/>
        <v>187000</v>
      </c>
      <c r="E108" s="5">
        <f t="shared" si="30"/>
        <v>0</v>
      </c>
      <c r="F108" s="5">
        <f t="shared" si="37"/>
        <v>187000</v>
      </c>
      <c r="G108" s="5">
        <f t="shared" si="37"/>
        <v>0</v>
      </c>
      <c r="H108" s="5">
        <f t="shared" si="37"/>
        <v>0</v>
      </c>
      <c r="I108" s="5">
        <f t="shared" si="37"/>
        <v>0</v>
      </c>
    </row>
    <row r="109" spans="1:9" ht="12.75">
      <c r="A109" s="7" t="s">
        <v>101</v>
      </c>
      <c r="B109" s="4" t="s">
        <v>102</v>
      </c>
      <c r="C109" s="5">
        <f t="shared" si="37"/>
        <v>0</v>
      </c>
      <c r="D109" s="5">
        <f t="shared" si="37"/>
        <v>187000</v>
      </c>
      <c r="E109" s="5">
        <f t="shared" si="30"/>
        <v>0</v>
      </c>
      <c r="F109" s="5">
        <f t="shared" si="37"/>
        <v>187000</v>
      </c>
      <c r="G109" s="5">
        <f t="shared" si="37"/>
        <v>0</v>
      </c>
      <c r="H109" s="5">
        <f t="shared" si="37"/>
        <v>0</v>
      </c>
      <c r="I109" s="5">
        <f t="shared" si="37"/>
        <v>0</v>
      </c>
    </row>
    <row r="110" spans="1:9" ht="12.75">
      <c r="A110" s="7" t="s">
        <v>103</v>
      </c>
      <c r="B110" s="4" t="s">
        <v>104</v>
      </c>
      <c r="C110" s="5">
        <f aca="true" t="shared" si="38" ref="C110:I110">C112+C111</f>
        <v>0</v>
      </c>
      <c r="D110" s="5">
        <f>D112+D111</f>
        <v>187000</v>
      </c>
      <c r="E110" s="5">
        <f t="shared" si="38"/>
        <v>0</v>
      </c>
      <c r="F110" s="5">
        <f>F112+F111</f>
        <v>187000</v>
      </c>
      <c r="G110" s="5">
        <f t="shared" si="38"/>
        <v>0</v>
      </c>
      <c r="H110" s="5">
        <f t="shared" si="38"/>
        <v>0</v>
      </c>
      <c r="I110" s="5">
        <f t="shared" si="38"/>
        <v>0</v>
      </c>
    </row>
    <row r="111" spans="1:9" ht="12.75">
      <c r="A111" s="7" t="s">
        <v>107</v>
      </c>
      <c r="B111" s="4" t="s">
        <v>108</v>
      </c>
      <c r="C111" s="5">
        <f aca="true" t="shared" si="39" ref="C111:I111">C468</f>
        <v>0</v>
      </c>
      <c r="D111" s="5">
        <f>D468</f>
        <v>0</v>
      </c>
      <c r="E111" s="5">
        <f t="shared" si="39"/>
        <v>0</v>
      </c>
      <c r="F111" s="5">
        <f>F468</f>
        <v>0</v>
      </c>
      <c r="G111" s="5">
        <f t="shared" si="39"/>
        <v>0</v>
      </c>
      <c r="H111" s="5">
        <f t="shared" si="39"/>
        <v>0</v>
      </c>
      <c r="I111" s="5">
        <f t="shared" si="39"/>
        <v>0</v>
      </c>
    </row>
    <row r="112" spans="1:9" ht="12.75">
      <c r="A112" s="7" t="s">
        <v>111</v>
      </c>
      <c r="B112" s="4" t="s">
        <v>112</v>
      </c>
      <c r="C112" s="5">
        <f>C469</f>
        <v>0</v>
      </c>
      <c r="D112" s="5">
        <f>D469</f>
        <v>187000</v>
      </c>
      <c r="E112" s="5">
        <f t="shared" si="30"/>
        <v>0</v>
      </c>
      <c r="F112" s="5">
        <f>F469</f>
        <v>187000</v>
      </c>
      <c r="G112" s="5">
        <f>G469</f>
        <v>0</v>
      </c>
      <c r="H112" s="5">
        <f>H469</f>
        <v>0</v>
      </c>
      <c r="I112" s="5">
        <f>I469</f>
        <v>0</v>
      </c>
    </row>
    <row r="113" spans="1:9" ht="12.75">
      <c r="A113" s="7" t="s">
        <v>314</v>
      </c>
      <c r="B113" s="4" t="s">
        <v>315</v>
      </c>
      <c r="C113" s="5">
        <f>C114+C126+C144+C176</f>
        <v>0</v>
      </c>
      <c r="D113" s="5">
        <f>D114+D126+D144+D176</f>
        <v>210109000</v>
      </c>
      <c r="E113" s="5">
        <f t="shared" si="30"/>
        <v>1360000</v>
      </c>
      <c r="F113" s="5">
        <f>F114+F126+F144+F176</f>
        <v>211469000</v>
      </c>
      <c r="G113" s="5">
        <f>G114+G126+G144+G176</f>
        <v>187536000</v>
      </c>
      <c r="H113" s="5">
        <f>H114+H126+H144+H176</f>
        <v>187551000</v>
      </c>
      <c r="I113" s="5">
        <f>I114+I126+I144+I176</f>
        <v>187563000</v>
      </c>
    </row>
    <row r="114" spans="1:9" ht="12.75">
      <c r="A114" s="7" t="s">
        <v>316</v>
      </c>
      <c r="B114" s="4" t="s">
        <v>317</v>
      </c>
      <c r="C114" s="5">
        <f>C115+C121</f>
        <v>0</v>
      </c>
      <c r="D114" s="5">
        <f>D115+D121</f>
        <v>12169000</v>
      </c>
      <c r="E114" s="5">
        <f t="shared" si="30"/>
        <v>0</v>
      </c>
      <c r="F114" s="5">
        <f>F115+F121</f>
        <v>12169000</v>
      </c>
      <c r="G114" s="5">
        <f>G115+G121</f>
        <v>12352000</v>
      </c>
      <c r="H114" s="5">
        <f>H115+H121</f>
        <v>12352000</v>
      </c>
      <c r="I114" s="5">
        <f>I115+I121</f>
        <v>12352000</v>
      </c>
    </row>
    <row r="115" spans="1:9" ht="12.75">
      <c r="A115" s="7" t="s">
        <v>222</v>
      </c>
      <c r="B115" s="4" t="s">
        <v>223</v>
      </c>
      <c r="C115" s="5">
        <f>C116+C117</f>
        <v>0</v>
      </c>
      <c r="D115" s="5">
        <f>D116+D117</f>
        <v>12169000</v>
      </c>
      <c r="E115" s="5">
        <f t="shared" si="30"/>
        <v>0</v>
      </c>
      <c r="F115" s="5">
        <f>F116+F117</f>
        <v>12169000</v>
      </c>
      <c r="G115" s="5">
        <f>G116+G117</f>
        <v>12352000</v>
      </c>
      <c r="H115" s="5">
        <f>H116+H117</f>
        <v>12352000</v>
      </c>
      <c r="I115" s="5">
        <f>I116+I117</f>
        <v>12352000</v>
      </c>
    </row>
    <row r="116" spans="1:9" ht="26.25">
      <c r="A116" s="7" t="s">
        <v>81</v>
      </c>
      <c r="B116" s="4" t="s">
        <v>82</v>
      </c>
      <c r="C116" s="5">
        <f>C342</f>
        <v>0</v>
      </c>
      <c r="D116" s="5">
        <f>D342</f>
        <v>1363000</v>
      </c>
      <c r="E116" s="5">
        <f t="shared" si="30"/>
        <v>0</v>
      </c>
      <c r="F116" s="5">
        <f>F342</f>
        <v>1363000</v>
      </c>
      <c r="G116" s="5">
        <f>G342</f>
        <v>1415000</v>
      </c>
      <c r="H116" s="5">
        <f>H342</f>
        <v>1415000</v>
      </c>
      <c r="I116" s="5">
        <f>I342</f>
        <v>1415000</v>
      </c>
    </row>
    <row r="117" spans="1:9" ht="12.75">
      <c r="A117" s="7" t="s">
        <v>249</v>
      </c>
      <c r="B117" s="4" t="s">
        <v>250</v>
      </c>
      <c r="C117" s="5">
        <f>C118</f>
        <v>0</v>
      </c>
      <c r="D117" s="5">
        <f>D118</f>
        <v>10806000</v>
      </c>
      <c r="E117" s="5">
        <f t="shared" si="30"/>
        <v>0</v>
      </c>
      <c r="F117" s="5">
        <f>F118</f>
        <v>10806000</v>
      </c>
      <c r="G117" s="5">
        <f>G118</f>
        <v>10937000</v>
      </c>
      <c r="H117" s="5">
        <f>H118</f>
        <v>10937000</v>
      </c>
      <c r="I117" s="5">
        <f>I118</f>
        <v>10937000</v>
      </c>
    </row>
    <row r="118" spans="1:9" ht="12.75">
      <c r="A118" s="7" t="s">
        <v>251</v>
      </c>
      <c r="B118" s="4" t="s">
        <v>252</v>
      </c>
      <c r="C118" s="5">
        <f>C119+C120</f>
        <v>0</v>
      </c>
      <c r="D118" s="5">
        <f>D119+D120</f>
        <v>10806000</v>
      </c>
      <c r="E118" s="5">
        <f t="shared" si="30"/>
        <v>0</v>
      </c>
      <c r="F118" s="5">
        <f>F119+F120</f>
        <v>10806000</v>
      </c>
      <c r="G118" s="5">
        <f>G119+G120</f>
        <v>10937000</v>
      </c>
      <c r="H118" s="5">
        <f>H119+H120</f>
        <v>10937000</v>
      </c>
      <c r="I118" s="5">
        <f>I119+I120</f>
        <v>10937000</v>
      </c>
    </row>
    <row r="119" spans="1:9" ht="12.75">
      <c r="A119" s="7" t="s">
        <v>253</v>
      </c>
      <c r="B119" s="4" t="s">
        <v>254</v>
      </c>
      <c r="C119" s="5">
        <f>C345</f>
        <v>0</v>
      </c>
      <c r="D119" s="5">
        <f>D345</f>
        <v>854000</v>
      </c>
      <c r="E119" s="5">
        <f t="shared" si="30"/>
        <v>0</v>
      </c>
      <c r="F119" s="5">
        <f>F345</f>
        <v>854000</v>
      </c>
      <c r="G119" s="5">
        <f aca="true" t="shared" si="40" ref="G119:I120">G345</f>
        <v>958000</v>
      </c>
      <c r="H119" s="5">
        <f t="shared" si="40"/>
        <v>958000</v>
      </c>
      <c r="I119" s="5">
        <f t="shared" si="40"/>
        <v>958000</v>
      </c>
    </row>
    <row r="120" spans="1:9" ht="12.75">
      <c r="A120" s="7" t="s">
        <v>255</v>
      </c>
      <c r="B120" s="4" t="s">
        <v>256</v>
      </c>
      <c r="C120" s="5">
        <f>C346</f>
        <v>0</v>
      </c>
      <c r="D120" s="5">
        <f>D346</f>
        <v>9952000</v>
      </c>
      <c r="E120" s="5">
        <f t="shared" si="30"/>
        <v>0</v>
      </c>
      <c r="F120" s="5">
        <f>F346</f>
        <v>9952000</v>
      </c>
      <c r="G120" s="5">
        <f t="shared" si="40"/>
        <v>9979000</v>
      </c>
      <c r="H120" s="5">
        <f t="shared" si="40"/>
        <v>9979000</v>
      </c>
      <c r="I120" s="5">
        <f t="shared" si="40"/>
        <v>9979000</v>
      </c>
    </row>
    <row r="121" spans="1:9" ht="12.75">
      <c r="A121" s="7" t="s">
        <v>275</v>
      </c>
      <c r="B121" s="4" t="s">
        <v>90</v>
      </c>
      <c r="C121" s="5">
        <f aca="true" t="shared" si="41" ref="C121:I124">C122</f>
        <v>0</v>
      </c>
      <c r="D121" s="5">
        <f t="shared" si="41"/>
        <v>0</v>
      </c>
      <c r="E121" s="5">
        <f t="shared" si="30"/>
        <v>0</v>
      </c>
      <c r="F121" s="5">
        <f t="shared" si="41"/>
        <v>0</v>
      </c>
      <c r="G121" s="5">
        <f t="shared" si="41"/>
        <v>0</v>
      </c>
      <c r="H121" s="5">
        <f t="shared" si="41"/>
        <v>0</v>
      </c>
      <c r="I121" s="5">
        <f t="shared" si="41"/>
        <v>0</v>
      </c>
    </row>
    <row r="122" spans="1:9" ht="12.75">
      <c r="A122" s="7" t="s">
        <v>99</v>
      </c>
      <c r="B122" s="4" t="s">
        <v>100</v>
      </c>
      <c r="C122" s="5">
        <f t="shared" si="41"/>
        <v>0</v>
      </c>
      <c r="D122" s="5">
        <f t="shared" si="41"/>
        <v>0</v>
      </c>
      <c r="E122" s="5">
        <f t="shared" si="30"/>
        <v>0</v>
      </c>
      <c r="F122" s="5">
        <f t="shared" si="41"/>
        <v>0</v>
      </c>
      <c r="G122" s="5">
        <f t="shared" si="41"/>
        <v>0</v>
      </c>
      <c r="H122" s="5">
        <f t="shared" si="41"/>
        <v>0</v>
      </c>
      <c r="I122" s="5">
        <f t="shared" si="41"/>
        <v>0</v>
      </c>
    </row>
    <row r="123" spans="1:9" ht="12.75">
      <c r="A123" s="7" t="s">
        <v>101</v>
      </c>
      <c r="B123" s="4" t="s">
        <v>102</v>
      </c>
      <c r="C123" s="5">
        <f t="shared" si="41"/>
        <v>0</v>
      </c>
      <c r="D123" s="5">
        <f t="shared" si="41"/>
        <v>0</v>
      </c>
      <c r="E123" s="5">
        <f t="shared" si="30"/>
        <v>0</v>
      </c>
      <c r="F123" s="5">
        <f t="shared" si="41"/>
        <v>0</v>
      </c>
      <c r="G123" s="5">
        <f t="shared" si="41"/>
        <v>0</v>
      </c>
      <c r="H123" s="5">
        <f t="shared" si="41"/>
        <v>0</v>
      </c>
      <c r="I123" s="5">
        <f t="shared" si="41"/>
        <v>0</v>
      </c>
    </row>
    <row r="124" spans="1:9" ht="12.75">
      <c r="A124" s="7" t="s">
        <v>103</v>
      </c>
      <c r="B124" s="4" t="s">
        <v>104</v>
      </c>
      <c r="C124" s="5">
        <f t="shared" si="41"/>
        <v>0</v>
      </c>
      <c r="D124" s="5">
        <f t="shared" si="41"/>
        <v>0</v>
      </c>
      <c r="E124" s="5">
        <f t="shared" si="30"/>
        <v>0</v>
      </c>
      <c r="F124" s="5">
        <f t="shared" si="41"/>
        <v>0</v>
      </c>
      <c r="G124" s="5">
        <f t="shared" si="41"/>
        <v>0</v>
      </c>
      <c r="H124" s="5">
        <f t="shared" si="41"/>
        <v>0</v>
      </c>
      <c r="I124" s="5">
        <f t="shared" si="41"/>
        <v>0</v>
      </c>
    </row>
    <row r="125" spans="1:9" ht="12.75">
      <c r="A125" s="7" t="s">
        <v>111</v>
      </c>
      <c r="B125" s="4" t="s">
        <v>112</v>
      </c>
      <c r="C125" s="5">
        <f>C476</f>
        <v>0</v>
      </c>
      <c r="D125" s="5">
        <f>D476</f>
        <v>0</v>
      </c>
      <c r="E125" s="5">
        <f t="shared" si="30"/>
        <v>0</v>
      </c>
      <c r="F125" s="5">
        <f>F476</f>
        <v>0</v>
      </c>
      <c r="G125" s="5">
        <f>G476</f>
        <v>0</v>
      </c>
      <c r="H125" s="5">
        <f>H476</f>
        <v>0</v>
      </c>
      <c r="I125" s="5">
        <f>I476</f>
        <v>0</v>
      </c>
    </row>
    <row r="126" spans="1:9" ht="12.75">
      <c r="A126" s="7" t="s">
        <v>318</v>
      </c>
      <c r="B126" s="4" t="s">
        <v>319</v>
      </c>
      <c r="C126" s="5">
        <f>C127+C132</f>
        <v>0</v>
      </c>
      <c r="D126" s="5">
        <f>D127+D132</f>
        <v>34452000</v>
      </c>
      <c r="E126" s="5">
        <f t="shared" si="30"/>
        <v>0</v>
      </c>
      <c r="F126" s="5">
        <f>F127+F132</f>
        <v>34452000</v>
      </c>
      <c r="G126" s="5">
        <f>G127+G132</f>
        <v>3270000</v>
      </c>
      <c r="H126" s="5">
        <f>H127+H132</f>
        <v>3270000</v>
      </c>
      <c r="I126" s="5">
        <f>I127+I132</f>
        <v>3270000</v>
      </c>
    </row>
    <row r="127" spans="1:9" ht="12.75">
      <c r="A127" s="7" t="s">
        <v>222</v>
      </c>
      <c r="B127" s="4" t="s">
        <v>223</v>
      </c>
      <c r="C127" s="5">
        <f>C128</f>
        <v>0</v>
      </c>
      <c r="D127" s="5">
        <f>D128</f>
        <v>5175000</v>
      </c>
      <c r="E127" s="5">
        <f t="shared" si="30"/>
        <v>0</v>
      </c>
      <c r="F127" s="5">
        <f>F128</f>
        <v>5175000</v>
      </c>
      <c r="G127" s="5">
        <f aca="true" t="shared" si="42" ref="G127:I128">G128</f>
        <v>3270000</v>
      </c>
      <c r="H127" s="5">
        <f t="shared" si="42"/>
        <v>3270000</v>
      </c>
      <c r="I127" s="5">
        <f t="shared" si="42"/>
        <v>3270000</v>
      </c>
    </row>
    <row r="128" spans="1:9" ht="12.75">
      <c r="A128" s="7" t="s">
        <v>233</v>
      </c>
      <c r="B128" s="4" t="s">
        <v>234</v>
      </c>
      <c r="C128" s="5">
        <f>C129</f>
        <v>0</v>
      </c>
      <c r="D128" s="5">
        <f>D129</f>
        <v>5175000</v>
      </c>
      <c r="E128" s="5">
        <f t="shared" si="30"/>
        <v>0</v>
      </c>
      <c r="F128" s="5">
        <f>F129</f>
        <v>5175000</v>
      </c>
      <c r="G128" s="5">
        <f t="shared" si="42"/>
        <v>3270000</v>
      </c>
      <c r="H128" s="5">
        <f t="shared" si="42"/>
        <v>3270000</v>
      </c>
      <c r="I128" s="5">
        <f t="shared" si="42"/>
        <v>3270000</v>
      </c>
    </row>
    <row r="129" spans="1:9" ht="39">
      <c r="A129" s="7" t="s">
        <v>235</v>
      </c>
      <c r="B129" s="4" t="s">
        <v>236</v>
      </c>
      <c r="C129" s="5">
        <f>C130+C131</f>
        <v>0</v>
      </c>
      <c r="D129" s="5">
        <f>D130+D131</f>
        <v>5175000</v>
      </c>
      <c r="E129" s="5">
        <f t="shared" si="30"/>
        <v>0</v>
      </c>
      <c r="F129" s="5">
        <f>F130+F131</f>
        <v>5175000</v>
      </c>
      <c r="G129" s="5">
        <f>G130+G131</f>
        <v>3270000</v>
      </c>
      <c r="H129" s="5">
        <f>H130+H131</f>
        <v>3270000</v>
      </c>
      <c r="I129" s="5">
        <f>I130+I131</f>
        <v>3270000</v>
      </c>
    </row>
    <row r="130" spans="1:9" ht="12.75">
      <c r="A130" s="7" t="s">
        <v>237</v>
      </c>
      <c r="B130" s="4" t="s">
        <v>238</v>
      </c>
      <c r="C130" s="5">
        <f>C351</f>
        <v>0</v>
      </c>
      <c r="D130" s="5">
        <f>D351</f>
        <v>0</v>
      </c>
      <c r="E130" s="5">
        <f t="shared" si="30"/>
        <v>0</v>
      </c>
      <c r="F130" s="5">
        <f>F351</f>
        <v>0</v>
      </c>
      <c r="G130" s="5">
        <f aca="true" t="shared" si="43" ref="G130:I131">G351</f>
        <v>0</v>
      </c>
      <c r="H130" s="5">
        <f t="shared" si="43"/>
        <v>0</v>
      </c>
      <c r="I130" s="5">
        <f t="shared" si="43"/>
        <v>0</v>
      </c>
    </row>
    <row r="131" spans="1:9" ht="12.75">
      <c r="A131" s="7" t="s">
        <v>241</v>
      </c>
      <c r="B131" s="4" t="s">
        <v>242</v>
      </c>
      <c r="C131" s="5">
        <f>C352</f>
        <v>0</v>
      </c>
      <c r="D131" s="5">
        <f>D352</f>
        <v>5175000</v>
      </c>
      <c r="E131" s="5">
        <f t="shared" si="30"/>
        <v>0</v>
      </c>
      <c r="F131" s="5">
        <f>F352</f>
        <v>5175000</v>
      </c>
      <c r="G131" s="5">
        <f t="shared" si="43"/>
        <v>3270000</v>
      </c>
      <c r="H131" s="5">
        <f t="shared" si="43"/>
        <v>3270000</v>
      </c>
      <c r="I131" s="5">
        <f t="shared" si="43"/>
        <v>3270000</v>
      </c>
    </row>
    <row r="132" spans="1:9" ht="12.75">
      <c r="A132" s="7" t="s">
        <v>275</v>
      </c>
      <c r="B132" s="4" t="s">
        <v>90</v>
      </c>
      <c r="C132" s="5">
        <f>C133+C137+C140</f>
        <v>0</v>
      </c>
      <c r="D132" s="5">
        <f>D133+D137+D140</f>
        <v>29277000</v>
      </c>
      <c r="E132" s="5">
        <f t="shared" si="30"/>
        <v>0</v>
      </c>
      <c r="F132" s="5">
        <f>F133+F137+F140</f>
        <v>29277000</v>
      </c>
      <c r="G132" s="5">
        <f>G133+G137+G140</f>
        <v>0</v>
      </c>
      <c r="H132" s="5">
        <f>H133+H137+H140</f>
        <v>0</v>
      </c>
      <c r="I132" s="5">
        <f>I133+I137+I140</f>
        <v>0</v>
      </c>
    </row>
    <row r="133" spans="1:9" ht="12.75">
      <c r="A133" s="7" t="s">
        <v>276</v>
      </c>
      <c r="B133" s="4" t="s">
        <v>277</v>
      </c>
      <c r="C133" s="5">
        <f>C134</f>
        <v>0</v>
      </c>
      <c r="D133" s="5">
        <f>D134</f>
        <v>25411000</v>
      </c>
      <c r="E133" s="5">
        <f t="shared" si="30"/>
        <v>0</v>
      </c>
      <c r="F133" s="5">
        <f>F134</f>
        <v>25411000</v>
      </c>
      <c r="G133" s="5">
        <f>G134</f>
        <v>0</v>
      </c>
      <c r="H133" s="5">
        <f>H134</f>
        <v>0</v>
      </c>
      <c r="I133" s="5">
        <f>I134</f>
        <v>0</v>
      </c>
    </row>
    <row r="134" spans="1:9" ht="12.75">
      <c r="A134" s="7" t="s">
        <v>278</v>
      </c>
      <c r="B134" s="4" t="s">
        <v>279</v>
      </c>
      <c r="C134" s="5">
        <f>C135+C136</f>
        <v>0</v>
      </c>
      <c r="D134" s="5">
        <f>D135+D136</f>
        <v>25411000</v>
      </c>
      <c r="E134" s="5">
        <f t="shared" si="30"/>
        <v>0</v>
      </c>
      <c r="F134" s="5">
        <f>F135+F136</f>
        <v>25411000</v>
      </c>
      <c r="G134" s="5">
        <f>G135+G136</f>
        <v>0</v>
      </c>
      <c r="H134" s="5">
        <f>H135+H136</f>
        <v>0</v>
      </c>
      <c r="I134" s="5">
        <f>I135+I136</f>
        <v>0</v>
      </c>
    </row>
    <row r="135" spans="1:9" ht="12.75">
      <c r="A135" s="7" t="s">
        <v>280</v>
      </c>
      <c r="B135" s="4" t="s">
        <v>281</v>
      </c>
      <c r="C135" s="5">
        <f>C481</f>
        <v>0</v>
      </c>
      <c r="D135" s="5">
        <f>D481</f>
        <v>24953000</v>
      </c>
      <c r="E135" s="5">
        <f t="shared" si="30"/>
        <v>0</v>
      </c>
      <c r="F135" s="5">
        <f>F481</f>
        <v>24953000</v>
      </c>
      <c r="G135" s="5">
        <f aca="true" t="shared" si="44" ref="G135:I136">G481</f>
        <v>0</v>
      </c>
      <c r="H135" s="5">
        <f t="shared" si="44"/>
        <v>0</v>
      </c>
      <c r="I135" s="5">
        <f t="shared" si="44"/>
        <v>0</v>
      </c>
    </row>
    <row r="136" spans="1:9" ht="12.75">
      <c r="A136" s="7" t="s">
        <v>282</v>
      </c>
      <c r="B136" s="4" t="s">
        <v>283</v>
      </c>
      <c r="C136" s="5">
        <f>C482</f>
        <v>0</v>
      </c>
      <c r="D136" s="5">
        <f>D482</f>
        <v>458000</v>
      </c>
      <c r="E136" s="5">
        <f t="shared" si="30"/>
        <v>0</v>
      </c>
      <c r="F136" s="5">
        <f>F482</f>
        <v>458000</v>
      </c>
      <c r="G136" s="5">
        <f t="shared" si="44"/>
        <v>0</v>
      </c>
      <c r="H136" s="5">
        <f t="shared" si="44"/>
        <v>0</v>
      </c>
      <c r="I136" s="5">
        <f t="shared" si="44"/>
        <v>0</v>
      </c>
    </row>
    <row r="137" spans="1:9" ht="12.75">
      <c r="A137" s="7" t="s">
        <v>284</v>
      </c>
      <c r="B137" s="4" t="s">
        <v>285</v>
      </c>
      <c r="C137" s="5">
        <f>C138</f>
        <v>0</v>
      </c>
      <c r="D137" s="5">
        <f>D138</f>
        <v>3866000</v>
      </c>
      <c r="E137" s="5">
        <f t="shared" si="30"/>
        <v>0</v>
      </c>
      <c r="F137" s="5">
        <f>F138</f>
        <v>3866000</v>
      </c>
      <c r="G137" s="5">
        <f aca="true" t="shared" si="45" ref="G137:I138">G138</f>
        <v>0</v>
      </c>
      <c r="H137" s="5">
        <f t="shared" si="45"/>
        <v>0</v>
      </c>
      <c r="I137" s="5">
        <f t="shared" si="45"/>
        <v>0</v>
      </c>
    </row>
    <row r="138" spans="1:9" ht="26.25">
      <c r="A138" s="7" t="s">
        <v>286</v>
      </c>
      <c r="B138" s="4" t="s">
        <v>287</v>
      </c>
      <c r="C138" s="5">
        <f>C139</f>
        <v>0</v>
      </c>
      <c r="D138" s="5">
        <f>D139</f>
        <v>3866000</v>
      </c>
      <c r="E138" s="5">
        <f t="shared" si="30"/>
        <v>0</v>
      </c>
      <c r="F138" s="5">
        <f>F139</f>
        <v>3866000</v>
      </c>
      <c r="G138" s="5">
        <f t="shared" si="45"/>
        <v>0</v>
      </c>
      <c r="H138" s="5">
        <f t="shared" si="45"/>
        <v>0</v>
      </c>
      <c r="I138" s="5">
        <f t="shared" si="45"/>
        <v>0</v>
      </c>
    </row>
    <row r="139" spans="1:9" ht="12.75">
      <c r="A139" s="7" t="s">
        <v>288</v>
      </c>
      <c r="B139" s="4" t="s">
        <v>289</v>
      </c>
      <c r="C139" s="5">
        <f>C485</f>
        <v>0</v>
      </c>
      <c r="D139" s="5">
        <f>D485</f>
        <v>3866000</v>
      </c>
      <c r="E139" s="5">
        <f t="shared" si="30"/>
        <v>0</v>
      </c>
      <c r="F139" s="5">
        <f>F485</f>
        <v>3866000</v>
      </c>
      <c r="G139" s="5">
        <f>G485</f>
        <v>0</v>
      </c>
      <c r="H139" s="5">
        <f>H485</f>
        <v>0</v>
      </c>
      <c r="I139" s="5">
        <f>I485</f>
        <v>0</v>
      </c>
    </row>
    <row r="140" spans="1:9" ht="12.75">
      <c r="A140" s="7" t="s">
        <v>99</v>
      </c>
      <c r="B140" s="4" t="s">
        <v>100</v>
      </c>
      <c r="C140" s="5">
        <f aca="true" t="shared" si="46" ref="C140:I142">C141</f>
        <v>0</v>
      </c>
      <c r="D140" s="5">
        <f t="shared" si="46"/>
        <v>0</v>
      </c>
      <c r="E140" s="5">
        <f t="shared" si="30"/>
        <v>0</v>
      </c>
      <c r="F140" s="5">
        <f t="shared" si="46"/>
        <v>0</v>
      </c>
      <c r="G140" s="5">
        <f t="shared" si="46"/>
        <v>0</v>
      </c>
      <c r="H140" s="5">
        <f t="shared" si="46"/>
        <v>0</v>
      </c>
      <c r="I140" s="5">
        <f t="shared" si="46"/>
        <v>0</v>
      </c>
    </row>
    <row r="141" spans="1:9" ht="12.75">
      <c r="A141" s="7" t="s">
        <v>101</v>
      </c>
      <c r="B141" s="4" t="s">
        <v>102</v>
      </c>
      <c r="C141" s="5">
        <f t="shared" si="46"/>
        <v>0</v>
      </c>
      <c r="D141" s="5">
        <f t="shared" si="46"/>
        <v>0</v>
      </c>
      <c r="E141" s="5">
        <f t="shared" si="30"/>
        <v>0</v>
      </c>
      <c r="F141" s="5">
        <f t="shared" si="46"/>
        <v>0</v>
      </c>
      <c r="G141" s="5">
        <f t="shared" si="46"/>
        <v>0</v>
      </c>
      <c r="H141" s="5">
        <f t="shared" si="46"/>
        <v>0</v>
      </c>
      <c r="I141" s="5">
        <f t="shared" si="46"/>
        <v>0</v>
      </c>
    </row>
    <row r="142" spans="1:9" ht="12.75">
      <c r="A142" s="7" t="s">
        <v>103</v>
      </c>
      <c r="B142" s="4" t="s">
        <v>104</v>
      </c>
      <c r="C142" s="5">
        <f t="shared" si="46"/>
        <v>0</v>
      </c>
      <c r="D142" s="5">
        <f t="shared" si="46"/>
        <v>0</v>
      </c>
      <c r="E142" s="5">
        <f t="shared" si="30"/>
        <v>0</v>
      </c>
      <c r="F142" s="5">
        <f t="shared" si="46"/>
        <v>0</v>
      </c>
      <c r="G142" s="5">
        <f t="shared" si="46"/>
        <v>0</v>
      </c>
      <c r="H142" s="5">
        <f t="shared" si="46"/>
        <v>0</v>
      </c>
      <c r="I142" s="5">
        <f t="shared" si="46"/>
        <v>0</v>
      </c>
    </row>
    <row r="143" spans="1:9" ht="12.75">
      <c r="A143" s="7" t="s">
        <v>111</v>
      </c>
      <c r="B143" s="4" t="s">
        <v>112</v>
      </c>
      <c r="C143" s="5">
        <f>C489</f>
        <v>0</v>
      </c>
      <c r="D143" s="5">
        <f>D489</f>
        <v>0</v>
      </c>
      <c r="E143" s="5">
        <f t="shared" si="30"/>
        <v>0</v>
      </c>
      <c r="F143" s="5">
        <f>F489</f>
        <v>0</v>
      </c>
      <c r="G143" s="5">
        <f>G489</f>
        <v>0</v>
      </c>
      <c r="H143" s="5">
        <f>H489</f>
        <v>0</v>
      </c>
      <c r="I143" s="5">
        <f>I489</f>
        <v>0</v>
      </c>
    </row>
    <row r="144" spans="1:9" ht="12.75">
      <c r="A144" s="7" t="s">
        <v>320</v>
      </c>
      <c r="B144" s="4" t="s">
        <v>321</v>
      </c>
      <c r="C144" s="5">
        <f>C145+C160</f>
        <v>0</v>
      </c>
      <c r="D144" s="5">
        <f>D145+D160</f>
        <v>71619000</v>
      </c>
      <c r="E144" s="5">
        <f aca="true" t="shared" si="47" ref="E144:E210">F144-D144</f>
        <v>0</v>
      </c>
      <c r="F144" s="5">
        <f>F145+F160</f>
        <v>71619000</v>
      </c>
      <c r="G144" s="5">
        <f>G145+G160</f>
        <v>55235000</v>
      </c>
      <c r="H144" s="5">
        <f>H145+H160</f>
        <v>55250000</v>
      </c>
      <c r="I144" s="5">
        <f>I145+I160</f>
        <v>55262000</v>
      </c>
    </row>
    <row r="145" spans="1:9" ht="12.75">
      <c r="A145" s="7" t="s">
        <v>222</v>
      </c>
      <c r="B145" s="4" t="s">
        <v>223</v>
      </c>
      <c r="C145" s="5">
        <f>C146+C147+C148+C151+C156</f>
        <v>0</v>
      </c>
      <c r="D145" s="5">
        <f>D146+D147+D148+D151+D156</f>
        <v>52035000</v>
      </c>
      <c r="E145" s="5">
        <f t="shared" si="47"/>
        <v>0</v>
      </c>
      <c r="F145" s="5">
        <f>F146+F147+F148+F151+F156</f>
        <v>52035000</v>
      </c>
      <c r="G145" s="5">
        <f>G146+G147+G148+G151+G156</f>
        <v>54186000</v>
      </c>
      <c r="H145" s="5">
        <f>H146+H147+H148+H151+H156</f>
        <v>54186000</v>
      </c>
      <c r="I145" s="5">
        <f>I146+I147+I148+I151+I156</f>
        <v>54186000</v>
      </c>
    </row>
    <row r="146" spans="1:9" ht="12.75">
      <c r="A146" s="7" t="s">
        <v>79</v>
      </c>
      <c r="B146" s="4" t="s">
        <v>80</v>
      </c>
      <c r="C146" s="5">
        <f>C355</f>
        <v>0</v>
      </c>
      <c r="D146" s="5">
        <f>D355</f>
        <v>3455000</v>
      </c>
      <c r="E146" s="5">
        <f t="shared" si="47"/>
        <v>0</v>
      </c>
      <c r="F146" s="5">
        <f>F355</f>
        <v>3455000</v>
      </c>
      <c r="G146" s="5">
        <f aca="true" t="shared" si="48" ref="G146:I147">G355</f>
        <v>3301000</v>
      </c>
      <c r="H146" s="5">
        <f t="shared" si="48"/>
        <v>3301000</v>
      </c>
      <c r="I146" s="5">
        <f t="shared" si="48"/>
        <v>3301000</v>
      </c>
    </row>
    <row r="147" spans="1:9" ht="26.25">
      <c r="A147" s="7" t="s">
        <v>81</v>
      </c>
      <c r="B147" s="4" t="s">
        <v>82</v>
      </c>
      <c r="C147" s="5">
        <f>C356</f>
        <v>0</v>
      </c>
      <c r="D147" s="5">
        <f>D356</f>
        <v>2046000</v>
      </c>
      <c r="E147" s="5">
        <f t="shared" si="47"/>
        <v>0</v>
      </c>
      <c r="F147" s="5">
        <f>F356</f>
        <v>2046000</v>
      </c>
      <c r="G147" s="5">
        <f t="shared" si="48"/>
        <v>1893000</v>
      </c>
      <c r="H147" s="5">
        <f t="shared" si="48"/>
        <v>1893000</v>
      </c>
      <c r="I147" s="5">
        <f t="shared" si="48"/>
        <v>1893000</v>
      </c>
    </row>
    <row r="148" spans="1:9" ht="12.75">
      <c r="A148" s="7" t="s">
        <v>233</v>
      </c>
      <c r="B148" s="4" t="s">
        <v>234</v>
      </c>
      <c r="C148" s="5">
        <f>C149</f>
        <v>0</v>
      </c>
      <c r="D148" s="5">
        <f>D149</f>
        <v>28549000</v>
      </c>
      <c r="E148" s="5">
        <f t="shared" si="47"/>
        <v>0</v>
      </c>
      <c r="F148" s="5">
        <f>F149</f>
        <v>28549000</v>
      </c>
      <c r="G148" s="5">
        <f aca="true" t="shared" si="49" ref="G148:I149">G149</f>
        <v>29910000</v>
      </c>
      <c r="H148" s="5">
        <f t="shared" si="49"/>
        <v>29910000</v>
      </c>
      <c r="I148" s="5">
        <f t="shared" si="49"/>
        <v>29910000</v>
      </c>
    </row>
    <row r="149" spans="1:9" ht="39">
      <c r="A149" s="7" t="s">
        <v>235</v>
      </c>
      <c r="B149" s="4" t="s">
        <v>236</v>
      </c>
      <c r="C149" s="5">
        <f>C150</f>
        <v>0</v>
      </c>
      <c r="D149" s="5">
        <f>D150</f>
        <v>28549000</v>
      </c>
      <c r="E149" s="5">
        <f t="shared" si="47"/>
        <v>0</v>
      </c>
      <c r="F149" s="5">
        <f>F150</f>
        <v>28549000</v>
      </c>
      <c r="G149" s="5">
        <f t="shared" si="49"/>
        <v>29910000</v>
      </c>
      <c r="H149" s="5">
        <f t="shared" si="49"/>
        <v>29910000</v>
      </c>
      <c r="I149" s="5">
        <f t="shared" si="49"/>
        <v>29910000</v>
      </c>
    </row>
    <row r="150" spans="1:9" ht="12.75">
      <c r="A150" s="7" t="s">
        <v>237</v>
      </c>
      <c r="B150" s="4" t="s">
        <v>238</v>
      </c>
      <c r="C150" s="5">
        <f>C359</f>
        <v>0</v>
      </c>
      <c r="D150" s="5">
        <f>D359</f>
        <v>28549000</v>
      </c>
      <c r="E150" s="5">
        <f t="shared" si="47"/>
        <v>0</v>
      </c>
      <c r="F150" s="5">
        <f>F359</f>
        <v>28549000</v>
      </c>
      <c r="G150" s="5">
        <f>G359</f>
        <v>29910000</v>
      </c>
      <c r="H150" s="5">
        <f>H359</f>
        <v>29910000</v>
      </c>
      <c r="I150" s="5">
        <f>I359</f>
        <v>29910000</v>
      </c>
    </row>
    <row r="151" spans="1:9" ht="26.25">
      <c r="A151" s="7" t="s">
        <v>83</v>
      </c>
      <c r="B151" s="4" t="s">
        <v>84</v>
      </c>
      <c r="C151" s="5">
        <f>C152+C153+C154+C155</f>
        <v>0</v>
      </c>
      <c r="D151" s="5">
        <f>D152+D153+D154+D155</f>
        <v>17981000</v>
      </c>
      <c r="E151" s="5">
        <f t="shared" si="47"/>
        <v>0</v>
      </c>
      <c r="F151" s="5">
        <f>F152+F153+F154+F155</f>
        <v>17981000</v>
      </c>
      <c r="G151" s="5">
        <f>G152+G153+G154+G155</f>
        <v>19082000</v>
      </c>
      <c r="H151" s="5">
        <f>H152+H153+H154+H155</f>
        <v>19082000</v>
      </c>
      <c r="I151" s="5">
        <f>I152+I153+I154+I155</f>
        <v>19082000</v>
      </c>
    </row>
    <row r="152" spans="1:9" ht="12.75">
      <c r="A152" s="7" t="s">
        <v>257</v>
      </c>
      <c r="B152" s="4" t="s">
        <v>258</v>
      </c>
      <c r="C152" s="5">
        <f aca="true" t="shared" si="50" ref="C152:D155">C361</f>
        <v>0</v>
      </c>
      <c r="D152" s="5">
        <f t="shared" si="50"/>
        <v>0</v>
      </c>
      <c r="E152" s="5">
        <f t="shared" si="47"/>
        <v>0</v>
      </c>
      <c r="F152" s="5">
        <f>F361</f>
        <v>0</v>
      </c>
      <c r="G152" s="5">
        <f aca="true" t="shared" si="51" ref="G152:I155">G361</f>
        <v>600000</v>
      </c>
      <c r="H152" s="5">
        <f t="shared" si="51"/>
        <v>600000</v>
      </c>
      <c r="I152" s="5">
        <f t="shared" si="51"/>
        <v>600000</v>
      </c>
    </row>
    <row r="153" spans="1:9" ht="12.75">
      <c r="A153" s="7" t="s">
        <v>259</v>
      </c>
      <c r="B153" s="4" t="s">
        <v>260</v>
      </c>
      <c r="C153" s="5">
        <f t="shared" si="50"/>
        <v>0</v>
      </c>
      <c r="D153" s="5">
        <f t="shared" si="50"/>
        <v>0</v>
      </c>
      <c r="E153" s="5">
        <f t="shared" si="47"/>
        <v>0</v>
      </c>
      <c r="F153" s="5">
        <f>F362</f>
        <v>0</v>
      </c>
      <c r="G153" s="5">
        <f t="shared" si="51"/>
        <v>500000</v>
      </c>
      <c r="H153" s="5">
        <f t="shared" si="51"/>
        <v>500000</v>
      </c>
      <c r="I153" s="5">
        <f t="shared" si="51"/>
        <v>500000</v>
      </c>
    </row>
    <row r="154" spans="1:9" ht="12.75">
      <c r="A154" s="7" t="s">
        <v>261</v>
      </c>
      <c r="B154" s="4" t="s">
        <v>262</v>
      </c>
      <c r="C154" s="5">
        <f t="shared" si="50"/>
        <v>0</v>
      </c>
      <c r="D154" s="5">
        <f t="shared" si="50"/>
        <v>17974000</v>
      </c>
      <c r="E154" s="5">
        <f t="shared" si="47"/>
        <v>0</v>
      </c>
      <c r="F154" s="5">
        <f>F363</f>
        <v>17974000</v>
      </c>
      <c r="G154" s="5">
        <f t="shared" si="51"/>
        <v>17974000</v>
      </c>
      <c r="H154" s="5">
        <f t="shared" si="51"/>
        <v>17974000</v>
      </c>
      <c r="I154" s="5">
        <f t="shared" si="51"/>
        <v>17974000</v>
      </c>
    </row>
    <row r="155" spans="1:9" ht="12.75">
      <c r="A155" s="7" t="s">
        <v>87</v>
      </c>
      <c r="B155" s="4" t="s">
        <v>88</v>
      </c>
      <c r="C155" s="5">
        <f t="shared" si="50"/>
        <v>0</v>
      </c>
      <c r="D155" s="5">
        <f t="shared" si="50"/>
        <v>7000</v>
      </c>
      <c r="E155" s="5">
        <f t="shared" si="47"/>
        <v>0</v>
      </c>
      <c r="F155" s="5">
        <f>F364</f>
        <v>7000</v>
      </c>
      <c r="G155" s="5">
        <f t="shared" si="51"/>
        <v>8000</v>
      </c>
      <c r="H155" s="5">
        <f t="shared" si="51"/>
        <v>8000</v>
      </c>
      <c r="I155" s="5">
        <f t="shared" si="51"/>
        <v>8000</v>
      </c>
    </row>
    <row r="156" spans="1:9" ht="12.75">
      <c r="A156" s="7" t="s">
        <v>263</v>
      </c>
      <c r="B156" s="4" t="s">
        <v>264</v>
      </c>
      <c r="C156" s="5">
        <f aca="true" t="shared" si="52" ref="C156:I158">C157</f>
        <v>0</v>
      </c>
      <c r="D156" s="5">
        <f t="shared" si="52"/>
        <v>4000</v>
      </c>
      <c r="E156" s="5">
        <f t="shared" si="47"/>
        <v>0</v>
      </c>
      <c r="F156" s="5">
        <f t="shared" si="52"/>
        <v>4000</v>
      </c>
      <c r="G156" s="5">
        <f t="shared" si="52"/>
        <v>0</v>
      </c>
      <c r="H156" s="5">
        <f t="shared" si="52"/>
        <v>0</v>
      </c>
      <c r="I156" s="5">
        <f t="shared" si="52"/>
        <v>0</v>
      </c>
    </row>
    <row r="157" spans="1:9" ht="12.75">
      <c r="A157" s="7" t="s">
        <v>265</v>
      </c>
      <c r="B157" s="4" t="s">
        <v>266</v>
      </c>
      <c r="C157" s="5">
        <f t="shared" si="52"/>
        <v>0</v>
      </c>
      <c r="D157" s="5">
        <f t="shared" si="52"/>
        <v>4000</v>
      </c>
      <c r="E157" s="5">
        <f t="shared" si="47"/>
        <v>0</v>
      </c>
      <c r="F157" s="5">
        <f t="shared" si="52"/>
        <v>4000</v>
      </c>
      <c r="G157" s="5">
        <f t="shared" si="52"/>
        <v>0</v>
      </c>
      <c r="H157" s="5">
        <f t="shared" si="52"/>
        <v>0</v>
      </c>
      <c r="I157" s="5">
        <f t="shared" si="52"/>
        <v>0</v>
      </c>
    </row>
    <row r="158" spans="1:9" ht="12.75">
      <c r="A158" s="7" t="s">
        <v>271</v>
      </c>
      <c r="B158" s="4" t="s">
        <v>272</v>
      </c>
      <c r="C158" s="5">
        <f t="shared" si="52"/>
        <v>0</v>
      </c>
      <c r="D158" s="5">
        <f t="shared" si="52"/>
        <v>4000</v>
      </c>
      <c r="E158" s="5">
        <f t="shared" si="47"/>
        <v>0</v>
      </c>
      <c r="F158" s="5">
        <f t="shared" si="52"/>
        <v>4000</v>
      </c>
      <c r="G158" s="5">
        <f t="shared" si="52"/>
        <v>0</v>
      </c>
      <c r="H158" s="5">
        <f t="shared" si="52"/>
        <v>0</v>
      </c>
      <c r="I158" s="5">
        <f t="shared" si="52"/>
        <v>0</v>
      </c>
    </row>
    <row r="159" spans="1:9" ht="12.75">
      <c r="A159" s="7" t="s">
        <v>273</v>
      </c>
      <c r="B159" s="4" t="s">
        <v>274</v>
      </c>
      <c r="C159" s="5">
        <f>C368</f>
        <v>0</v>
      </c>
      <c r="D159" s="5">
        <f>D368</f>
        <v>4000</v>
      </c>
      <c r="E159" s="5">
        <f t="shared" si="47"/>
        <v>0</v>
      </c>
      <c r="F159" s="5">
        <f>F368</f>
        <v>4000</v>
      </c>
      <c r="G159" s="5">
        <f>G368</f>
        <v>0</v>
      </c>
      <c r="H159" s="5">
        <f>H368</f>
        <v>0</v>
      </c>
      <c r="I159" s="5">
        <f>I368</f>
        <v>0</v>
      </c>
    </row>
    <row r="160" spans="1:9" ht="12.75">
      <c r="A160" s="7" t="s">
        <v>275</v>
      </c>
      <c r="B160" s="4" t="s">
        <v>90</v>
      </c>
      <c r="C160" s="5">
        <f>C161+C164+C167+C172</f>
        <v>0</v>
      </c>
      <c r="D160" s="5">
        <f>D161+D164+D167+D172</f>
        <v>19584000</v>
      </c>
      <c r="E160" s="5">
        <f t="shared" si="47"/>
        <v>0</v>
      </c>
      <c r="F160" s="5">
        <f>F161+F164+F167+F172</f>
        <v>19584000</v>
      </c>
      <c r="G160" s="5">
        <f>G161+G164+G167+G172</f>
        <v>1049000</v>
      </c>
      <c r="H160" s="5">
        <f>H161+H164+H167+H172</f>
        <v>1064000</v>
      </c>
      <c r="I160" s="5">
        <f>I161+I164+I167+I172</f>
        <v>1076000</v>
      </c>
    </row>
    <row r="161" spans="1:9" ht="12.75">
      <c r="A161" s="7" t="s">
        <v>276</v>
      </c>
      <c r="B161" s="4" t="s">
        <v>277</v>
      </c>
      <c r="C161" s="5">
        <f>C162</f>
        <v>0</v>
      </c>
      <c r="D161" s="5">
        <f>D162</f>
        <v>1046000</v>
      </c>
      <c r="E161" s="5">
        <f t="shared" si="47"/>
        <v>0</v>
      </c>
      <c r="F161" s="5">
        <f>F162</f>
        <v>1046000</v>
      </c>
      <c r="G161" s="5">
        <f aca="true" t="shared" si="53" ref="G161:I162">G162</f>
        <v>0</v>
      </c>
      <c r="H161" s="5">
        <f t="shared" si="53"/>
        <v>0</v>
      </c>
      <c r="I161" s="5">
        <f t="shared" si="53"/>
        <v>0</v>
      </c>
    </row>
    <row r="162" spans="1:9" ht="12.75">
      <c r="A162" s="7" t="s">
        <v>278</v>
      </c>
      <c r="B162" s="4" t="s">
        <v>279</v>
      </c>
      <c r="C162" s="5">
        <f>C163</f>
        <v>0</v>
      </c>
      <c r="D162" s="5">
        <f>D163</f>
        <v>1046000</v>
      </c>
      <c r="E162" s="5">
        <f t="shared" si="47"/>
        <v>0</v>
      </c>
      <c r="F162" s="5">
        <f>F163</f>
        <v>1046000</v>
      </c>
      <c r="G162" s="5">
        <f t="shared" si="53"/>
        <v>0</v>
      </c>
      <c r="H162" s="5">
        <f t="shared" si="53"/>
        <v>0</v>
      </c>
      <c r="I162" s="5">
        <f t="shared" si="53"/>
        <v>0</v>
      </c>
    </row>
    <row r="163" spans="1:9" ht="12.75">
      <c r="A163" s="7" t="s">
        <v>282</v>
      </c>
      <c r="B163" s="4" t="s">
        <v>283</v>
      </c>
      <c r="C163" s="5">
        <f>C494</f>
        <v>0</v>
      </c>
      <c r="D163" s="5">
        <f>D494</f>
        <v>1046000</v>
      </c>
      <c r="E163" s="5">
        <f t="shared" si="47"/>
        <v>0</v>
      </c>
      <c r="F163" s="5">
        <f>F494</f>
        <v>1046000</v>
      </c>
      <c r="G163" s="5">
        <f>G494</f>
        <v>0</v>
      </c>
      <c r="H163" s="5">
        <f>H494</f>
        <v>0</v>
      </c>
      <c r="I163" s="5">
        <f>I494</f>
        <v>0</v>
      </c>
    </row>
    <row r="164" spans="1:9" ht="26.25">
      <c r="A164" s="7" t="s">
        <v>292</v>
      </c>
      <c r="B164" s="4" t="s">
        <v>293</v>
      </c>
      <c r="C164" s="5">
        <f>C165</f>
        <v>0</v>
      </c>
      <c r="D164" s="5">
        <f>D165</f>
        <v>1949000</v>
      </c>
      <c r="E164" s="5">
        <f t="shared" si="47"/>
        <v>0</v>
      </c>
      <c r="F164" s="5">
        <f>F165</f>
        <v>1949000</v>
      </c>
      <c r="G164" s="5">
        <f aca="true" t="shared" si="54" ref="G164:I165">G165</f>
        <v>0</v>
      </c>
      <c r="H164" s="5">
        <f t="shared" si="54"/>
        <v>0</v>
      </c>
      <c r="I164" s="5">
        <f t="shared" si="54"/>
        <v>0</v>
      </c>
    </row>
    <row r="165" spans="1:9" ht="12.75">
      <c r="A165" s="7" t="s">
        <v>294</v>
      </c>
      <c r="B165" s="4" t="s">
        <v>295</v>
      </c>
      <c r="C165" s="5">
        <f>C166</f>
        <v>0</v>
      </c>
      <c r="D165" s="5">
        <f>D166</f>
        <v>1949000</v>
      </c>
      <c r="E165" s="5">
        <f t="shared" si="47"/>
        <v>0</v>
      </c>
      <c r="F165" s="5">
        <f>F166</f>
        <v>1949000</v>
      </c>
      <c r="G165" s="5">
        <f t="shared" si="54"/>
        <v>0</v>
      </c>
      <c r="H165" s="5">
        <f t="shared" si="54"/>
        <v>0</v>
      </c>
      <c r="I165" s="5">
        <f t="shared" si="54"/>
        <v>0</v>
      </c>
    </row>
    <row r="166" spans="1:9" ht="12.75">
      <c r="A166" s="7" t="s">
        <v>296</v>
      </c>
      <c r="B166" s="4" t="s">
        <v>297</v>
      </c>
      <c r="C166" s="5">
        <f>C497</f>
        <v>0</v>
      </c>
      <c r="D166" s="5">
        <f>D497</f>
        <v>1949000</v>
      </c>
      <c r="E166" s="5">
        <f t="shared" si="47"/>
        <v>0</v>
      </c>
      <c r="F166" s="5">
        <f>F497</f>
        <v>1949000</v>
      </c>
      <c r="G166" s="5">
        <f>G497</f>
        <v>0</v>
      </c>
      <c r="H166" s="5">
        <f>H497</f>
        <v>0</v>
      </c>
      <c r="I166" s="5">
        <f>I497</f>
        <v>0</v>
      </c>
    </row>
    <row r="167" spans="1:9" ht="26.25">
      <c r="A167" s="7" t="s">
        <v>91</v>
      </c>
      <c r="B167" s="4" t="s">
        <v>92</v>
      </c>
      <c r="C167" s="5">
        <f>C168</f>
        <v>0</v>
      </c>
      <c r="D167" s="5">
        <f>D168</f>
        <v>13541000</v>
      </c>
      <c r="E167" s="5">
        <f t="shared" si="47"/>
        <v>0</v>
      </c>
      <c r="F167" s="5">
        <f>F168</f>
        <v>13541000</v>
      </c>
      <c r="G167" s="5">
        <f>G168</f>
        <v>0</v>
      </c>
      <c r="H167" s="5">
        <f>H168</f>
        <v>0</v>
      </c>
      <c r="I167" s="5">
        <f>I168</f>
        <v>0</v>
      </c>
    </row>
    <row r="168" spans="1:9" ht="12.75">
      <c r="A168" s="7" t="s">
        <v>93</v>
      </c>
      <c r="B168" s="4" t="s">
        <v>94</v>
      </c>
      <c r="C168" s="5">
        <f>C169+C170+C171</f>
        <v>0</v>
      </c>
      <c r="D168" s="5">
        <f>D169+D170+D171</f>
        <v>13541000</v>
      </c>
      <c r="E168" s="5">
        <f t="shared" si="47"/>
        <v>0</v>
      </c>
      <c r="F168" s="5">
        <f>F169+F170+F171</f>
        <v>13541000</v>
      </c>
      <c r="G168" s="5">
        <f>G169+G170+G171</f>
        <v>0</v>
      </c>
      <c r="H168" s="5">
        <f>H169+H170+H171</f>
        <v>0</v>
      </c>
      <c r="I168" s="5">
        <f>I169+I170+I171</f>
        <v>0</v>
      </c>
    </row>
    <row r="169" spans="1:9" ht="12.75">
      <c r="A169" s="7" t="s">
        <v>95</v>
      </c>
      <c r="B169" s="4" t="s">
        <v>96</v>
      </c>
      <c r="C169" s="5">
        <f aca="true" t="shared" si="55" ref="C169:D171">C500</f>
        <v>0</v>
      </c>
      <c r="D169" s="5">
        <f t="shared" si="55"/>
        <v>1733000</v>
      </c>
      <c r="E169" s="5">
        <f t="shared" si="47"/>
        <v>0</v>
      </c>
      <c r="F169" s="5">
        <f>F500</f>
        <v>1733000</v>
      </c>
      <c r="G169" s="5">
        <f aca="true" t="shared" si="56" ref="G169:I171">G500</f>
        <v>0</v>
      </c>
      <c r="H169" s="5">
        <f t="shared" si="56"/>
        <v>0</v>
      </c>
      <c r="I169" s="5">
        <f t="shared" si="56"/>
        <v>0</v>
      </c>
    </row>
    <row r="170" spans="1:9" ht="12.75">
      <c r="A170" s="7" t="s">
        <v>97</v>
      </c>
      <c r="B170" s="4" t="s">
        <v>98</v>
      </c>
      <c r="C170" s="5">
        <f t="shared" si="55"/>
        <v>0</v>
      </c>
      <c r="D170" s="5">
        <f t="shared" si="55"/>
        <v>9814000</v>
      </c>
      <c r="E170" s="5">
        <f t="shared" si="47"/>
        <v>0</v>
      </c>
      <c r="F170" s="5">
        <f>F501</f>
        <v>9814000</v>
      </c>
      <c r="G170" s="5">
        <f t="shared" si="56"/>
        <v>0</v>
      </c>
      <c r="H170" s="5">
        <f t="shared" si="56"/>
        <v>0</v>
      </c>
      <c r="I170" s="5">
        <f t="shared" si="56"/>
        <v>0</v>
      </c>
    </row>
    <row r="171" spans="1:9" ht="12.75">
      <c r="A171" s="7" t="s">
        <v>296</v>
      </c>
      <c r="B171" s="4" t="s">
        <v>298</v>
      </c>
      <c r="C171" s="5">
        <f t="shared" si="55"/>
        <v>0</v>
      </c>
      <c r="D171" s="5">
        <f t="shared" si="55"/>
        <v>1994000</v>
      </c>
      <c r="E171" s="5">
        <f t="shared" si="47"/>
        <v>0</v>
      </c>
      <c r="F171" s="5">
        <f>F502</f>
        <v>1994000</v>
      </c>
      <c r="G171" s="5">
        <f t="shared" si="56"/>
        <v>0</v>
      </c>
      <c r="H171" s="5">
        <f t="shared" si="56"/>
        <v>0</v>
      </c>
      <c r="I171" s="5">
        <f t="shared" si="56"/>
        <v>0</v>
      </c>
    </row>
    <row r="172" spans="1:9" ht="12.75">
      <c r="A172" s="7" t="s">
        <v>99</v>
      </c>
      <c r="B172" s="4" t="s">
        <v>100</v>
      </c>
      <c r="C172" s="5">
        <f aca="true" t="shared" si="57" ref="C172:I174">C173</f>
        <v>0</v>
      </c>
      <c r="D172" s="5">
        <f t="shared" si="57"/>
        <v>3048000</v>
      </c>
      <c r="E172" s="5">
        <f t="shared" si="47"/>
        <v>0</v>
      </c>
      <c r="F172" s="5">
        <f t="shared" si="57"/>
        <v>3048000</v>
      </c>
      <c r="G172" s="5">
        <f t="shared" si="57"/>
        <v>1049000</v>
      </c>
      <c r="H172" s="5">
        <f t="shared" si="57"/>
        <v>1064000</v>
      </c>
      <c r="I172" s="5">
        <f t="shared" si="57"/>
        <v>1076000</v>
      </c>
    </row>
    <row r="173" spans="1:9" ht="12.75">
      <c r="A173" s="7" t="s">
        <v>101</v>
      </c>
      <c r="B173" s="4" t="s">
        <v>102</v>
      </c>
      <c r="C173" s="5">
        <f t="shared" si="57"/>
        <v>0</v>
      </c>
      <c r="D173" s="5">
        <f t="shared" si="57"/>
        <v>3048000</v>
      </c>
      <c r="E173" s="5">
        <f t="shared" si="47"/>
        <v>0</v>
      </c>
      <c r="F173" s="5">
        <f t="shared" si="57"/>
        <v>3048000</v>
      </c>
      <c r="G173" s="5">
        <f t="shared" si="57"/>
        <v>1049000</v>
      </c>
      <c r="H173" s="5">
        <f t="shared" si="57"/>
        <v>1064000</v>
      </c>
      <c r="I173" s="5">
        <f t="shared" si="57"/>
        <v>1076000</v>
      </c>
    </row>
    <row r="174" spans="1:9" ht="12.75">
      <c r="A174" s="7" t="s">
        <v>103</v>
      </c>
      <c r="B174" s="4" t="s">
        <v>104</v>
      </c>
      <c r="C174" s="5">
        <f t="shared" si="57"/>
        <v>0</v>
      </c>
      <c r="D174" s="5">
        <f t="shared" si="57"/>
        <v>3048000</v>
      </c>
      <c r="E174" s="5">
        <f t="shared" si="47"/>
        <v>0</v>
      </c>
      <c r="F174" s="5">
        <f t="shared" si="57"/>
        <v>3048000</v>
      </c>
      <c r="G174" s="5">
        <f t="shared" si="57"/>
        <v>1049000</v>
      </c>
      <c r="H174" s="5">
        <f t="shared" si="57"/>
        <v>1064000</v>
      </c>
      <c r="I174" s="5">
        <f t="shared" si="57"/>
        <v>1076000</v>
      </c>
    </row>
    <row r="175" spans="1:9" ht="12.75">
      <c r="A175" s="7" t="s">
        <v>111</v>
      </c>
      <c r="B175" s="4" t="s">
        <v>112</v>
      </c>
      <c r="C175" s="5">
        <f>C506</f>
        <v>0</v>
      </c>
      <c r="D175" s="5">
        <f>D506</f>
        <v>3048000</v>
      </c>
      <c r="E175" s="5">
        <f t="shared" si="47"/>
        <v>0</v>
      </c>
      <c r="F175" s="5">
        <f>F506</f>
        <v>3048000</v>
      </c>
      <c r="G175" s="5">
        <f>G506</f>
        <v>1049000</v>
      </c>
      <c r="H175" s="5">
        <f>H506</f>
        <v>1064000</v>
      </c>
      <c r="I175" s="5">
        <f>I506</f>
        <v>1076000</v>
      </c>
    </row>
    <row r="176" spans="1:9" ht="26.25">
      <c r="A176" s="7" t="s">
        <v>322</v>
      </c>
      <c r="B176" s="4" t="s">
        <v>323</v>
      </c>
      <c r="C176" s="5">
        <f>C177+C190</f>
        <v>0</v>
      </c>
      <c r="D176" s="5">
        <f>D177+D190</f>
        <v>91869000</v>
      </c>
      <c r="E176" s="5">
        <f t="shared" si="47"/>
        <v>1360000</v>
      </c>
      <c r="F176" s="5">
        <f>F177+F190</f>
        <v>93229000</v>
      </c>
      <c r="G176" s="5">
        <f>G177+G190</f>
        <v>116679000</v>
      </c>
      <c r="H176" s="5">
        <f>H177+H190</f>
        <v>116679000</v>
      </c>
      <c r="I176" s="5">
        <f>I177+I190</f>
        <v>116679000</v>
      </c>
    </row>
    <row r="177" spans="1:9" ht="12.75">
      <c r="A177" s="7" t="s">
        <v>222</v>
      </c>
      <c r="B177" s="4" t="s">
        <v>223</v>
      </c>
      <c r="C177" s="5">
        <f>C178+C179+C183+C187</f>
        <v>0</v>
      </c>
      <c r="D177" s="5">
        <f>D178+D179+D183+D187+D180</f>
        <v>88431000</v>
      </c>
      <c r="E177" s="5">
        <f>E178+E179+E183+E187+E180</f>
        <v>1360000</v>
      </c>
      <c r="F177" s="5">
        <f>F178+F179+F183+F187+F180</f>
        <v>89791000</v>
      </c>
      <c r="G177" s="5">
        <f>G178+G179+G183+G187</f>
        <v>114149000</v>
      </c>
      <c r="H177" s="5">
        <f>H178+H179+H183+H187</f>
        <v>114149000</v>
      </c>
      <c r="I177" s="5">
        <f>I178+I179+I183+I187</f>
        <v>114149000</v>
      </c>
    </row>
    <row r="178" spans="1:9" ht="12.75">
      <c r="A178" s="7" t="s">
        <v>79</v>
      </c>
      <c r="B178" s="4" t="s">
        <v>80</v>
      </c>
      <c r="C178" s="5">
        <f>C371</f>
        <v>0</v>
      </c>
      <c r="D178" s="5">
        <f>D371</f>
        <v>73300000</v>
      </c>
      <c r="E178" s="5">
        <f t="shared" si="47"/>
        <v>0</v>
      </c>
      <c r="F178" s="5">
        <f>F371</f>
        <v>73300000</v>
      </c>
      <c r="G178" s="5">
        <f aca="true" t="shared" si="58" ref="G178:I179">G371</f>
        <v>95000000</v>
      </c>
      <c r="H178" s="5">
        <f t="shared" si="58"/>
        <v>95000000</v>
      </c>
      <c r="I178" s="5">
        <f t="shared" si="58"/>
        <v>95000000</v>
      </c>
    </row>
    <row r="179" spans="1:9" ht="26.25">
      <c r="A179" s="7" t="s">
        <v>81</v>
      </c>
      <c r="B179" s="4" t="s">
        <v>82</v>
      </c>
      <c r="C179" s="5">
        <f>C372</f>
        <v>0</v>
      </c>
      <c r="D179" s="5">
        <f>D372</f>
        <v>8760000</v>
      </c>
      <c r="E179" s="5">
        <f t="shared" si="47"/>
        <v>63000</v>
      </c>
      <c r="F179" s="5">
        <f>F372</f>
        <v>8823000</v>
      </c>
      <c r="G179" s="5">
        <f t="shared" si="58"/>
        <v>11000000</v>
      </c>
      <c r="H179" s="5">
        <f t="shared" si="58"/>
        <v>11000000</v>
      </c>
      <c r="I179" s="5">
        <f t="shared" si="58"/>
        <v>11000000</v>
      </c>
    </row>
    <row r="180" spans="1:9" ht="12.75">
      <c r="A180" s="7" t="s">
        <v>243</v>
      </c>
      <c r="B180" s="4" t="s">
        <v>244</v>
      </c>
      <c r="C180" s="5">
        <f>C181</f>
        <v>0</v>
      </c>
      <c r="D180" s="5">
        <f>D181</f>
        <v>0</v>
      </c>
      <c r="E180" s="5">
        <f t="shared" si="47"/>
        <v>1047000</v>
      </c>
      <c r="F180" s="5">
        <f>F181</f>
        <v>1047000</v>
      </c>
      <c r="G180" s="5">
        <f aca="true" t="shared" si="59" ref="G180:I181">G181</f>
        <v>9979000</v>
      </c>
      <c r="H180" s="5">
        <f t="shared" si="59"/>
        <v>9979000</v>
      </c>
      <c r="I180" s="5">
        <f t="shared" si="59"/>
        <v>9979000</v>
      </c>
    </row>
    <row r="181" spans="1:9" ht="12.75">
      <c r="A181" s="7" t="s">
        <v>245</v>
      </c>
      <c r="B181" s="4" t="s">
        <v>246</v>
      </c>
      <c r="C181" s="5">
        <f>C182</f>
        <v>0</v>
      </c>
      <c r="D181" s="5">
        <f>D182</f>
        <v>0</v>
      </c>
      <c r="E181" s="5">
        <f t="shared" si="47"/>
        <v>1047000</v>
      </c>
      <c r="F181" s="5">
        <f>F182</f>
        <v>1047000</v>
      </c>
      <c r="G181" s="5">
        <f t="shared" si="59"/>
        <v>9979000</v>
      </c>
      <c r="H181" s="5">
        <f t="shared" si="59"/>
        <v>9979000</v>
      </c>
      <c r="I181" s="5">
        <f t="shared" si="59"/>
        <v>9979000</v>
      </c>
    </row>
    <row r="182" spans="1:9" ht="12.75">
      <c r="A182" s="7" t="s">
        <v>247</v>
      </c>
      <c r="B182" s="4" t="s">
        <v>248</v>
      </c>
      <c r="C182" s="5">
        <f>C346</f>
        <v>0</v>
      </c>
      <c r="D182" s="5">
        <f>D375</f>
        <v>0</v>
      </c>
      <c r="E182" s="5">
        <f>E375</f>
        <v>1047000</v>
      </c>
      <c r="F182" s="5">
        <f>F375</f>
        <v>1047000</v>
      </c>
      <c r="G182" s="5">
        <f>G346</f>
        <v>9979000</v>
      </c>
      <c r="H182" s="5">
        <f>H346</f>
        <v>9979000</v>
      </c>
      <c r="I182" s="5">
        <f>I346</f>
        <v>9979000</v>
      </c>
    </row>
    <row r="183" spans="1:9" ht="12.75">
      <c r="A183" s="7" t="s">
        <v>249</v>
      </c>
      <c r="B183" s="4" t="s">
        <v>250</v>
      </c>
      <c r="C183" s="5">
        <f>C184</f>
        <v>0</v>
      </c>
      <c r="D183" s="5">
        <f>D184</f>
        <v>4777000</v>
      </c>
      <c r="E183" s="5">
        <f t="shared" si="47"/>
        <v>250000</v>
      </c>
      <c r="F183" s="5">
        <f>F184</f>
        <v>5027000</v>
      </c>
      <c r="G183" s="5">
        <f>G184</f>
        <v>6449000</v>
      </c>
      <c r="H183" s="5">
        <f>H184</f>
        <v>6449000</v>
      </c>
      <c r="I183" s="5">
        <f>I184</f>
        <v>6449000</v>
      </c>
    </row>
    <row r="184" spans="1:9" ht="12.75">
      <c r="A184" s="7" t="s">
        <v>251</v>
      </c>
      <c r="B184" s="4" t="s">
        <v>252</v>
      </c>
      <c r="C184" s="5">
        <f>C185+C186</f>
        <v>0</v>
      </c>
      <c r="D184" s="5">
        <f>D185+D186</f>
        <v>4777000</v>
      </c>
      <c r="E184" s="5">
        <f t="shared" si="47"/>
        <v>250000</v>
      </c>
      <c r="F184" s="5">
        <f>F185+F186</f>
        <v>5027000</v>
      </c>
      <c r="G184" s="5">
        <f>G185+G186</f>
        <v>6449000</v>
      </c>
      <c r="H184" s="5">
        <f>H185+H186</f>
        <v>6449000</v>
      </c>
      <c r="I184" s="5">
        <f>I185+I186</f>
        <v>6449000</v>
      </c>
    </row>
    <row r="185" spans="1:9" ht="12.75">
      <c r="A185" s="7" t="s">
        <v>253</v>
      </c>
      <c r="B185" s="4" t="s">
        <v>254</v>
      </c>
      <c r="C185" s="5">
        <f>C378</f>
        <v>0</v>
      </c>
      <c r="D185" s="5">
        <f>D378</f>
        <v>3733000</v>
      </c>
      <c r="E185" s="5">
        <f t="shared" si="47"/>
        <v>196000</v>
      </c>
      <c r="F185" s="5">
        <f>F378</f>
        <v>3929000</v>
      </c>
      <c r="G185" s="5">
        <f aca="true" t="shared" si="60" ref="G185:I186">G378</f>
        <v>1749000</v>
      </c>
      <c r="H185" s="5">
        <f t="shared" si="60"/>
        <v>1749000</v>
      </c>
      <c r="I185" s="5">
        <f t="shared" si="60"/>
        <v>1749000</v>
      </c>
    </row>
    <row r="186" spans="1:9" ht="12.75">
      <c r="A186" s="7" t="s">
        <v>255</v>
      </c>
      <c r="B186" s="4" t="s">
        <v>256</v>
      </c>
      <c r="C186" s="5">
        <f>C379</f>
        <v>0</v>
      </c>
      <c r="D186" s="5">
        <f>D379</f>
        <v>1044000</v>
      </c>
      <c r="E186" s="5">
        <f t="shared" si="47"/>
        <v>54000</v>
      </c>
      <c r="F186" s="5">
        <f>F379</f>
        <v>1098000</v>
      </c>
      <c r="G186" s="5">
        <f t="shared" si="60"/>
        <v>4700000</v>
      </c>
      <c r="H186" s="5">
        <f t="shared" si="60"/>
        <v>4700000</v>
      </c>
      <c r="I186" s="5">
        <f t="shared" si="60"/>
        <v>4700000</v>
      </c>
    </row>
    <row r="187" spans="1:9" ht="26.25">
      <c r="A187" s="7" t="s">
        <v>83</v>
      </c>
      <c r="B187" s="4" t="s">
        <v>84</v>
      </c>
      <c r="C187" s="5">
        <f>C188+C189</f>
        <v>0</v>
      </c>
      <c r="D187" s="5">
        <f>D188+D189</f>
        <v>1594000</v>
      </c>
      <c r="E187" s="5">
        <f t="shared" si="47"/>
        <v>0</v>
      </c>
      <c r="F187" s="5">
        <f>F188+F189</f>
        <v>1594000</v>
      </c>
      <c r="G187" s="5">
        <f>G188+G189</f>
        <v>1700000</v>
      </c>
      <c r="H187" s="5">
        <f>H188+H189</f>
        <v>1700000</v>
      </c>
      <c r="I187" s="5">
        <f>I188+I189</f>
        <v>1700000</v>
      </c>
    </row>
    <row r="188" spans="1:9" ht="12.75">
      <c r="A188" s="7" t="s">
        <v>257</v>
      </c>
      <c r="B188" s="4" t="s">
        <v>258</v>
      </c>
      <c r="C188" s="5">
        <f>C381</f>
        <v>0</v>
      </c>
      <c r="D188" s="5">
        <f>D381</f>
        <v>800000</v>
      </c>
      <c r="E188" s="5">
        <f t="shared" si="47"/>
        <v>0</v>
      </c>
      <c r="F188" s="5">
        <f>F381</f>
        <v>800000</v>
      </c>
      <c r="G188" s="5">
        <f aca="true" t="shared" si="61" ref="G188:I189">G381</f>
        <v>500000</v>
      </c>
      <c r="H188" s="5">
        <f t="shared" si="61"/>
        <v>500000</v>
      </c>
      <c r="I188" s="5">
        <f t="shared" si="61"/>
        <v>500000</v>
      </c>
    </row>
    <row r="189" spans="1:9" ht="12.75">
      <c r="A189" s="7" t="s">
        <v>87</v>
      </c>
      <c r="B189" s="4" t="s">
        <v>88</v>
      </c>
      <c r="C189" s="5">
        <f>C382</f>
        <v>0</v>
      </c>
      <c r="D189" s="5">
        <f>D382</f>
        <v>794000</v>
      </c>
      <c r="E189" s="5">
        <f t="shared" si="47"/>
        <v>0</v>
      </c>
      <c r="F189" s="5">
        <f>F382</f>
        <v>794000</v>
      </c>
      <c r="G189" s="5">
        <f t="shared" si="61"/>
        <v>1200000</v>
      </c>
      <c r="H189" s="5">
        <f t="shared" si="61"/>
        <v>1200000</v>
      </c>
      <c r="I189" s="5">
        <f t="shared" si="61"/>
        <v>1200000</v>
      </c>
    </row>
    <row r="190" spans="1:9" ht="12.75">
      <c r="A190" s="7" t="s">
        <v>275</v>
      </c>
      <c r="B190" s="4" t="s">
        <v>90</v>
      </c>
      <c r="C190" s="5">
        <f>C191+C195</f>
        <v>0</v>
      </c>
      <c r="D190" s="5">
        <f>D191+D195</f>
        <v>3438000</v>
      </c>
      <c r="E190" s="5">
        <f t="shared" si="47"/>
        <v>0</v>
      </c>
      <c r="F190" s="5">
        <f>F191+F195</f>
        <v>3438000</v>
      </c>
      <c r="G190" s="5">
        <f>G191+G195</f>
        <v>2530000</v>
      </c>
      <c r="H190" s="5">
        <f>H191+H195</f>
        <v>2530000</v>
      </c>
      <c r="I190" s="5">
        <f>I191+I195</f>
        <v>2530000</v>
      </c>
    </row>
    <row r="191" spans="1:9" ht="26.25">
      <c r="A191" s="7" t="s">
        <v>91</v>
      </c>
      <c r="B191" s="4" t="s">
        <v>92</v>
      </c>
      <c r="C191" s="5">
        <f>C192</f>
        <v>0</v>
      </c>
      <c r="D191" s="5">
        <f>D192</f>
        <v>1475000</v>
      </c>
      <c r="E191" s="5">
        <f t="shared" si="47"/>
        <v>0</v>
      </c>
      <c r="F191" s="5">
        <f>F192</f>
        <v>1475000</v>
      </c>
      <c r="G191" s="5">
        <f>G192</f>
        <v>0</v>
      </c>
      <c r="H191" s="5">
        <f>H192</f>
        <v>0</v>
      </c>
      <c r="I191" s="5">
        <f>I192</f>
        <v>0</v>
      </c>
    </row>
    <row r="192" spans="1:9" ht="12.75">
      <c r="A192" s="7" t="s">
        <v>299</v>
      </c>
      <c r="B192" s="4" t="s">
        <v>300</v>
      </c>
      <c r="C192" s="5">
        <f>C193+C194</f>
        <v>0</v>
      </c>
      <c r="D192" s="5">
        <f>D193+D194</f>
        <v>1475000</v>
      </c>
      <c r="E192" s="5">
        <f t="shared" si="47"/>
        <v>0</v>
      </c>
      <c r="F192" s="5">
        <f>F193+F194</f>
        <v>1475000</v>
      </c>
      <c r="G192" s="5">
        <f>G193+G194</f>
        <v>0</v>
      </c>
      <c r="H192" s="5">
        <f>H193+H194</f>
        <v>0</v>
      </c>
      <c r="I192" s="5">
        <f>I193+I194</f>
        <v>0</v>
      </c>
    </row>
    <row r="193" spans="1:9" ht="12.75">
      <c r="A193" s="7" t="s">
        <v>95</v>
      </c>
      <c r="B193" s="4" t="s">
        <v>301</v>
      </c>
      <c r="C193" s="5">
        <f>C511</f>
        <v>0</v>
      </c>
      <c r="D193" s="5">
        <f>D511</f>
        <v>230000</v>
      </c>
      <c r="E193" s="5">
        <f t="shared" si="47"/>
        <v>0</v>
      </c>
      <c r="F193" s="5">
        <f>F511</f>
        <v>230000</v>
      </c>
      <c r="G193" s="5">
        <f aca="true" t="shared" si="62" ref="G193:I194">G511</f>
        <v>0</v>
      </c>
      <c r="H193" s="5">
        <f t="shared" si="62"/>
        <v>0</v>
      </c>
      <c r="I193" s="5">
        <f t="shared" si="62"/>
        <v>0</v>
      </c>
    </row>
    <row r="194" spans="1:9" ht="12.75">
      <c r="A194" s="7" t="s">
        <v>97</v>
      </c>
      <c r="B194" s="4" t="s">
        <v>302</v>
      </c>
      <c r="C194" s="5">
        <f>C512</f>
        <v>0</v>
      </c>
      <c r="D194" s="5">
        <f>D512</f>
        <v>1245000</v>
      </c>
      <c r="E194" s="5">
        <f t="shared" si="47"/>
        <v>0</v>
      </c>
      <c r="F194" s="5">
        <f>F512</f>
        <v>1245000</v>
      </c>
      <c r="G194" s="5">
        <f t="shared" si="62"/>
        <v>0</v>
      </c>
      <c r="H194" s="5">
        <f t="shared" si="62"/>
        <v>0</v>
      </c>
      <c r="I194" s="5">
        <f t="shared" si="62"/>
        <v>0</v>
      </c>
    </row>
    <row r="195" spans="1:9" ht="12.75">
      <c r="A195" s="7" t="s">
        <v>99</v>
      </c>
      <c r="B195" s="4" t="s">
        <v>100</v>
      </c>
      <c r="C195" s="5">
        <f>C196</f>
        <v>0</v>
      </c>
      <c r="D195" s="5">
        <f>D196</f>
        <v>1963000</v>
      </c>
      <c r="E195" s="5">
        <f t="shared" si="47"/>
        <v>0</v>
      </c>
      <c r="F195" s="5">
        <f>F196</f>
        <v>1963000</v>
      </c>
      <c r="G195" s="5">
        <f aca="true" t="shared" si="63" ref="G195:I196">G196</f>
        <v>2530000</v>
      </c>
      <c r="H195" s="5">
        <f t="shared" si="63"/>
        <v>2530000</v>
      </c>
      <c r="I195" s="5">
        <f t="shared" si="63"/>
        <v>2530000</v>
      </c>
    </row>
    <row r="196" spans="1:9" ht="12.75">
      <c r="A196" s="7" t="s">
        <v>101</v>
      </c>
      <c r="B196" s="4" t="s">
        <v>102</v>
      </c>
      <c r="C196" s="5">
        <f>C197</f>
        <v>0</v>
      </c>
      <c r="D196" s="5">
        <f>D197</f>
        <v>1963000</v>
      </c>
      <c r="E196" s="5">
        <f t="shared" si="47"/>
        <v>0</v>
      </c>
      <c r="F196" s="5">
        <f>F197</f>
        <v>1963000</v>
      </c>
      <c r="G196" s="5">
        <f t="shared" si="63"/>
        <v>2530000</v>
      </c>
      <c r="H196" s="5">
        <f t="shared" si="63"/>
        <v>2530000</v>
      </c>
      <c r="I196" s="5">
        <f t="shared" si="63"/>
        <v>2530000</v>
      </c>
    </row>
    <row r="197" spans="1:9" ht="12.75">
      <c r="A197" s="7" t="s">
        <v>103</v>
      </c>
      <c r="B197" s="4" t="s">
        <v>104</v>
      </c>
      <c r="C197" s="5">
        <f>C198+C199+C200+C201</f>
        <v>0</v>
      </c>
      <c r="D197" s="5">
        <f>D198+D199+D200+D201</f>
        <v>1963000</v>
      </c>
      <c r="E197" s="5">
        <f t="shared" si="47"/>
        <v>0</v>
      </c>
      <c r="F197" s="5">
        <f>F198+F199+F200+F201</f>
        <v>1963000</v>
      </c>
      <c r="G197" s="5">
        <f>G198+G199+G200+G201</f>
        <v>2530000</v>
      </c>
      <c r="H197" s="5">
        <f>H198+H199+H200+H201</f>
        <v>2530000</v>
      </c>
      <c r="I197" s="5">
        <f>I198+I199+I200+I201</f>
        <v>2530000</v>
      </c>
    </row>
    <row r="198" spans="1:9" ht="12.75">
      <c r="A198" s="7" t="s">
        <v>105</v>
      </c>
      <c r="B198" s="4" t="s">
        <v>106</v>
      </c>
      <c r="C198" s="5">
        <f aca="true" t="shared" si="64" ref="C198:D201">C516</f>
        <v>0</v>
      </c>
      <c r="D198" s="5">
        <f t="shared" si="64"/>
        <v>1963000</v>
      </c>
      <c r="E198" s="5">
        <f t="shared" si="47"/>
        <v>0</v>
      </c>
      <c r="F198" s="5">
        <f>F516</f>
        <v>1963000</v>
      </c>
      <c r="G198" s="5">
        <f aca="true" t="shared" si="65" ref="G198:I201">G516</f>
        <v>0</v>
      </c>
      <c r="H198" s="5">
        <f t="shared" si="65"/>
        <v>0</v>
      </c>
      <c r="I198" s="5">
        <f t="shared" si="65"/>
        <v>0</v>
      </c>
    </row>
    <row r="199" spans="1:9" ht="12.75">
      <c r="A199" s="7" t="s">
        <v>107</v>
      </c>
      <c r="B199" s="4" t="s">
        <v>108</v>
      </c>
      <c r="C199" s="5">
        <f t="shared" si="64"/>
        <v>0</v>
      </c>
      <c r="D199" s="5">
        <f t="shared" si="64"/>
        <v>0</v>
      </c>
      <c r="E199" s="5">
        <f t="shared" si="47"/>
        <v>0</v>
      </c>
      <c r="F199" s="5">
        <f>F517</f>
        <v>0</v>
      </c>
      <c r="G199" s="5">
        <f t="shared" si="65"/>
        <v>0</v>
      </c>
      <c r="H199" s="5">
        <f t="shared" si="65"/>
        <v>0</v>
      </c>
      <c r="I199" s="5">
        <f t="shared" si="65"/>
        <v>0</v>
      </c>
    </row>
    <row r="200" spans="1:9" ht="12.75">
      <c r="A200" s="7" t="s">
        <v>109</v>
      </c>
      <c r="B200" s="4" t="s">
        <v>110</v>
      </c>
      <c r="C200" s="5">
        <f t="shared" si="64"/>
        <v>0</v>
      </c>
      <c r="D200" s="5">
        <f t="shared" si="64"/>
        <v>0</v>
      </c>
      <c r="E200" s="5">
        <f t="shared" si="47"/>
        <v>0</v>
      </c>
      <c r="F200" s="5">
        <f>F518</f>
        <v>0</v>
      </c>
      <c r="G200" s="5">
        <f t="shared" si="65"/>
        <v>0</v>
      </c>
      <c r="H200" s="5">
        <f t="shared" si="65"/>
        <v>0</v>
      </c>
      <c r="I200" s="5">
        <f t="shared" si="65"/>
        <v>0</v>
      </c>
    </row>
    <row r="201" spans="1:9" ht="12.75">
      <c r="A201" s="7" t="s">
        <v>111</v>
      </c>
      <c r="B201" s="4" t="s">
        <v>112</v>
      </c>
      <c r="C201" s="5">
        <f t="shared" si="64"/>
        <v>0</v>
      </c>
      <c r="D201" s="5">
        <f t="shared" si="64"/>
        <v>0</v>
      </c>
      <c r="E201" s="5">
        <f t="shared" si="47"/>
        <v>0</v>
      </c>
      <c r="F201" s="5">
        <f>F519</f>
        <v>0</v>
      </c>
      <c r="G201" s="5">
        <f t="shared" si="65"/>
        <v>2530000</v>
      </c>
      <c r="H201" s="5">
        <f t="shared" si="65"/>
        <v>2530000</v>
      </c>
      <c r="I201" s="5">
        <f t="shared" si="65"/>
        <v>2530000</v>
      </c>
    </row>
    <row r="202" spans="1:9" ht="26.25">
      <c r="A202" s="7" t="s">
        <v>324</v>
      </c>
      <c r="B202" s="4" t="s">
        <v>325</v>
      </c>
      <c r="C202" s="5">
        <f>C203+C208</f>
        <v>0</v>
      </c>
      <c r="D202" s="5">
        <f>D203+D208</f>
        <v>62927000</v>
      </c>
      <c r="E202" s="5">
        <f t="shared" si="47"/>
        <v>0</v>
      </c>
      <c r="F202" s="5">
        <f>F203+F208</f>
        <v>62927000</v>
      </c>
      <c r="G202" s="5">
        <f>G203+G208</f>
        <v>13669000</v>
      </c>
      <c r="H202" s="5">
        <f>H203+H208</f>
        <v>13669000</v>
      </c>
      <c r="I202" s="5">
        <f>I203+I208</f>
        <v>13669000</v>
      </c>
    </row>
    <row r="203" spans="1:9" ht="12.75">
      <c r="A203" s="7" t="s">
        <v>326</v>
      </c>
      <c r="B203" s="4" t="s">
        <v>327</v>
      </c>
      <c r="C203" s="5">
        <f aca="true" t="shared" si="66" ref="C203:I206">C204</f>
        <v>0</v>
      </c>
      <c r="D203" s="5">
        <f t="shared" si="66"/>
        <v>751000</v>
      </c>
      <c r="E203" s="5">
        <f t="shared" si="47"/>
        <v>0</v>
      </c>
      <c r="F203" s="5">
        <f t="shared" si="66"/>
        <v>751000</v>
      </c>
      <c r="G203" s="5">
        <f t="shared" si="66"/>
        <v>0</v>
      </c>
      <c r="H203" s="5">
        <f t="shared" si="66"/>
        <v>0</v>
      </c>
      <c r="I203" s="5">
        <f t="shared" si="66"/>
        <v>0</v>
      </c>
    </row>
    <row r="204" spans="1:9" ht="12.75">
      <c r="A204" s="7" t="s">
        <v>275</v>
      </c>
      <c r="B204" s="4" t="s">
        <v>90</v>
      </c>
      <c r="C204" s="5">
        <f t="shared" si="66"/>
        <v>0</v>
      </c>
      <c r="D204" s="5">
        <f t="shared" si="66"/>
        <v>751000</v>
      </c>
      <c r="E204" s="5">
        <f t="shared" si="47"/>
        <v>0</v>
      </c>
      <c r="F204" s="5">
        <f t="shared" si="66"/>
        <v>751000</v>
      </c>
      <c r="G204" s="5">
        <f t="shared" si="66"/>
        <v>0</v>
      </c>
      <c r="H204" s="5">
        <f t="shared" si="66"/>
        <v>0</v>
      </c>
      <c r="I204" s="5">
        <f t="shared" si="66"/>
        <v>0</v>
      </c>
    </row>
    <row r="205" spans="1:9" ht="12.75">
      <c r="A205" s="7" t="s">
        <v>284</v>
      </c>
      <c r="B205" s="4" t="s">
        <v>285</v>
      </c>
      <c r="C205" s="5">
        <f t="shared" si="66"/>
        <v>0</v>
      </c>
      <c r="D205" s="5">
        <f t="shared" si="66"/>
        <v>751000</v>
      </c>
      <c r="E205" s="5">
        <f t="shared" si="47"/>
        <v>0</v>
      </c>
      <c r="F205" s="5">
        <f t="shared" si="66"/>
        <v>751000</v>
      </c>
      <c r="G205" s="5">
        <f t="shared" si="66"/>
        <v>0</v>
      </c>
      <c r="H205" s="5">
        <f t="shared" si="66"/>
        <v>0</v>
      </c>
      <c r="I205" s="5">
        <f t="shared" si="66"/>
        <v>0</v>
      </c>
    </row>
    <row r="206" spans="1:9" ht="26.25">
      <c r="A206" s="7" t="s">
        <v>286</v>
      </c>
      <c r="B206" s="4" t="s">
        <v>287</v>
      </c>
      <c r="C206" s="5">
        <f t="shared" si="66"/>
        <v>0</v>
      </c>
      <c r="D206" s="5">
        <f t="shared" si="66"/>
        <v>751000</v>
      </c>
      <c r="E206" s="5">
        <f t="shared" si="47"/>
        <v>0</v>
      </c>
      <c r="F206" s="5">
        <f t="shared" si="66"/>
        <v>751000</v>
      </c>
      <c r="G206" s="5">
        <f t="shared" si="66"/>
        <v>0</v>
      </c>
      <c r="H206" s="5">
        <f t="shared" si="66"/>
        <v>0</v>
      </c>
      <c r="I206" s="5">
        <f t="shared" si="66"/>
        <v>0</v>
      </c>
    </row>
    <row r="207" spans="1:9" ht="12.75">
      <c r="A207" s="7" t="s">
        <v>288</v>
      </c>
      <c r="B207" s="4" t="s">
        <v>289</v>
      </c>
      <c r="C207" s="5">
        <f>C525</f>
        <v>0</v>
      </c>
      <c r="D207" s="5">
        <f>D525</f>
        <v>751000</v>
      </c>
      <c r="E207" s="5">
        <f t="shared" si="47"/>
        <v>0</v>
      </c>
      <c r="F207" s="5">
        <f>F525</f>
        <v>751000</v>
      </c>
      <c r="G207" s="5">
        <f>G525</f>
        <v>0</v>
      </c>
      <c r="H207" s="5">
        <f>H525</f>
        <v>0</v>
      </c>
      <c r="I207" s="5">
        <f>I525</f>
        <v>0</v>
      </c>
    </row>
    <row r="208" spans="1:9" ht="12.75">
      <c r="A208" s="7" t="s">
        <v>328</v>
      </c>
      <c r="B208" s="4" t="s">
        <v>329</v>
      </c>
      <c r="C208" s="5">
        <f>C209+C215</f>
        <v>0</v>
      </c>
      <c r="D208" s="5">
        <f>D209+D215</f>
        <v>62176000</v>
      </c>
      <c r="E208" s="5">
        <f t="shared" si="47"/>
        <v>0</v>
      </c>
      <c r="F208" s="5">
        <f>F209+F215</f>
        <v>62176000</v>
      </c>
      <c r="G208" s="5">
        <f>G209+G215</f>
        <v>13669000</v>
      </c>
      <c r="H208" s="5">
        <f>H209+H215</f>
        <v>13669000</v>
      </c>
      <c r="I208" s="5">
        <f>I209+I215</f>
        <v>13669000</v>
      </c>
    </row>
    <row r="209" spans="1:9" ht="12.75">
      <c r="A209" s="7" t="s">
        <v>222</v>
      </c>
      <c r="B209" s="4" t="s">
        <v>223</v>
      </c>
      <c r="C209" s="5">
        <f>C210+C211</f>
        <v>0</v>
      </c>
      <c r="D209" s="5">
        <f>D210+D211</f>
        <v>62176000</v>
      </c>
      <c r="E209" s="5">
        <f t="shared" si="47"/>
        <v>0</v>
      </c>
      <c r="F209" s="5">
        <f>F210+F211</f>
        <v>62176000</v>
      </c>
      <c r="G209" s="5">
        <f>G210+G211</f>
        <v>13669000</v>
      </c>
      <c r="H209" s="5">
        <f>H210+H211</f>
        <v>13669000</v>
      </c>
      <c r="I209" s="5">
        <f>I210+I211</f>
        <v>13669000</v>
      </c>
    </row>
    <row r="210" spans="1:9" ht="26.25">
      <c r="A210" s="7" t="s">
        <v>81</v>
      </c>
      <c r="B210" s="4" t="s">
        <v>82</v>
      </c>
      <c r="C210" s="5">
        <f>C386</f>
        <v>0</v>
      </c>
      <c r="D210" s="5">
        <f>D386</f>
        <v>60764000</v>
      </c>
      <c r="E210" s="5">
        <f t="shared" si="47"/>
        <v>0</v>
      </c>
      <c r="F210" s="5">
        <f>F386</f>
        <v>60764000</v>
      </c>
      <c r="G210" s="5">
        <f>G386</f>
        <v>12169000</v>
      </c>
      <c r="H210" s="5">
        <f>H386</f>
        <v>12169000</v>
      </c>
      <c r="I210" s="5">
        <f>I386</f>
        <v>12169000</v>
      </c>
    </row>
    <row r="211" spans="1:9" ht="12.75">
      <c r="A211" s="7" t="s">
        <v>263</v>
      </c>
      <c r="B211" s="4" t="s">
        <v>264</v>
      </c>
      <c r="C211" s="5">
        <f aca="true" t="shared" si="67" ref="C211:I213">C212</f>
        <v>0</v>
      </c>
      <c r="D211" s="5">
        <f t="shared" si="67"/>
        <v>1412000</v>
      </c>
      <c r="E211" s="5">
        <f aca="true" t="shared" si="68" ref="E211:E277">F211-D211</f>
        <v>0</v>
      </c>
      <c r="F211" s="5">
        <f t="shared" si="67"/>
        <v>1412000</v>
      </c>
      <c r="G211" s="5">
        <f t="shared" si="67"/>
        <v>1500000</v>
      </c>
      <c r="H211" s="5">
        <f t="shared" si="67"/>
        <v>1500000</v>
      </c>
      <c r="I211" s="5">
        <f t="shared" si="67"/>
        <v>1500000</v>
      </c>
    </row>
    <row r="212" spans="1:9" ht="12.75">
      <c r="A212" s="7" t="s">
        <v>265</v>
      </c>
      <c r="B212" s="4" t="s">
        <v>266</v>
      </c>
      <c r="C212" s="5">
        <f t="shared" si="67"/>
        <v>0</v>
      </c>
      <c r="D212" s="5">
        <f t="shared" si="67"/>
        <v>1412000</v>
      </c>
      <c r="E212" s="5">
        <f t="shared" si="68"/>
        <v>0</v>
      </c>
      <c r="F212" s="5">
        <f t="shared" si="67"/>
        <v>1412000</v>
      </c>
      <c r="G212" s="5">
        <f t="shared" si="67"/>
        <v>1500000</v>
      </c>
      <c r="H212" s="5">
        <f t="shared" si="67"/>
        <v>1500000</v>
      </c>
      <c r="I212" s="5">
        <f t="shared" si="67"/>
        <v>1500000</v>
      </c>
    </row>
    <row r="213" spans="1:9" ht="12.75">
      <c r="A213" s="7" t="s">
        <v>271</v>
      </c>
      <c r="B213" s="4" t="s">
        <v>272</v>
      </c>
      <c r="C213" s="5">
        <f t="shared" si="67"/>
        <v>0</v>
      </c>
      <c r="D213" s="5">
        <f t="shared" si="67"/>
        <v>1412000</v>
      </c>
      <c r="E213" s="5">
        <f t="shared" si="68"/>
        <v>0</v>
      </c>
      <c r="F213" s="5">
        <f t="shared" si="67"/>
        <v>1412000</v>
      </c>
      <c r="G213" s="5">
        <f t="shared" si="67"/>
        <v>1500000</v>
      </c>
      <c r="H213" s="5">
        <f t="shared" si="67"/>
        <v>1500000</v>
      </c>
      <c r="I213" s="5">
        <f t="shared" si="67"/>
        <v>1500000</v>
      </c>
    </row>
    <row r="214" spans="1:9" ht="12.75">
      <c r="A214" s="7" t="s">
        <v>273</v>
      </c>
      <c r="B214" s="4" t="s">
        <v>274</v>
      </c>
      <c r="C214" s="5">
        <f>C390</f>
        <v>0</v>
      </c>
      <c r="D214" s="5">
        <f>D390</f>
        <v>1412000</v>
      </c>
      <c r="E214" s="5">
        <f t="shared" si="68"/>
        <v>0</v>
      </c>
      <c r="F214" s="5">
        <f>F390</f>
        <v>1412000</v>
      </c>
      <c r="G214" s="5">
        <f>G390</f>
        <v>1500000</v>
      </c>
      <c r="H214" s="5">
        <f>H390</f>
        <v>1500000</v>
      </c>
      <c r="I214" s="5">
        <f>I390</f>
        <v>1500000</v>
      </c>
    </row>
    <row r="215" spans="1:9" ht="12.75">
      <c r="A215" s="7" t="s">
        <v>275</v>
      </c>
      <c r="B215" s="4" t="s">
        <v>90</v>
      </c>
      <c r="C215" s="5">
        <f>C216+C219</f>
        <v>0</v>
      </c>
      <c r="D215" s="5">
        <f>D216+D219</f>
        <v>0</v>
      </c>
      <c r="E215" s="5">
        <f t="shared" si="68"/>
        <v>0</v>
      </c>
      <c r="F215" s="5">
        <f>F216+F219</f>
        <v>0</v>
      </c>
      <c r="G215" s="5">
        <f>G216+G219</f>
        <v>0</v>
      </c>
      <c r="H215" s="5">
        <f>H216+H219</f>
        <v>0</v>
      </c>
      <c r="I215" s="5">
        <f>I216+I219</f>
        <v>0</v>
      </c>
    </row>
    <row r="216" spans="1:9" ht="26.25">
      <c r="A216" s="7" t="s">
        <v>292</v>
      </c>
      <c r="B216" s="4" t="s">
        <v>293</v>
      </c>
      <c r="C216" s="5">
        <f>C217</f>
        <v>0</v>
      </c>
      <c r="D216" s="5">
        <f>D217</f>
        <v>0</v>
      </c>
      <c r="E216" s="5">
        <f t="shared" si="68"/>
        <v>0</v>
      </c>
      <c r="F216" s="5">
        <f>F217</f>
        <v>0</v>
      </c>
      <c r="G216" s="5">
        <f aca="true" t="shared" si="69" ref="G216:I217">G217</f>
        <v>0</v>
      </c>
      <c r="H216" s="5">
        <f t="shared" si="69"/>
        <v>0</v>
      </c>
      <c r="I216" s="5">
        <f t="shared" si="69"/>
        <v>0</v>
      </c>
    </row>
    <row r="217" spans="1:9" ht="12.75">
      <c r="A217" s="7" t="s">
        <v>294</v>
      </c>
      <c r="B217" s="4" t="s">
        <v>295</v>
      </c>
      <c r="C217" s="5">
        <f>C218</f>
        <v>0</v>
      </c>
      <c r="D217" s="5">
        <f>D218</f>
        <v>0</v>
      </c>
      <c r="E217" s="5">
        <f t="shared" si="68"/>
        <v>0</v>
      </c>
      <c r="F217" s="5">
        <f>F218</f>
        <v>0</v>
      </c>
      <c r="G217" s="5">
        <f t="shared" si="69"/>
        <v>0</v>
      </c>
      <c r="H217" s="5">
        <f t="shared" si="69"/>
        <v>0</v>
      </c>
      <c r="I217" s="5">
        <f t="shared" si="69"/>
        <v>0</v>
      </c>
    </row>
    <row r="218" spans="1:9" ht="12.75">
      <c r="A218" s="7" t="s">
        <v>296</v>
      </c>
      <c r="B218" s="4" t="s">
        <v>297</v>
      </c>
      <c r="C218" s="5">
        <f>C530</f>
        <v>0</v>
      </c>
      <c r="D218" s="5">
        <f>D530</f>
        <v>0</v>
      </c>
      <c r="E218" s="5">
        <f t="shared" si="68"/>
        <v>0</v>
      </c>
      <c r="F218" s="5">
        <f>F530</f>
        <v>0</v>
      </c>
      <c r="G218" s="5">
        <f>G530</f>
        <v>0</v>
      </c>
      <c r="H218" s="5">
        <f>H530</f>
        <v>0</v>
      </c>
      <c r="I218" s="5">
        <f>I530</f>
        <v>0</v>
      </c>
    </row>
    <row r="219" spans="1:9" ht="12.75">
      <c r="A219" s="7" t="s">
        <v>99</v>
      </c>
      <c r="B219" s="4" t="s">
        <v>100</v>
      </c>
      <c r="C219" s="5">
        <f aca="true" t="shared" si="70" ref="C219:I220">C220</f>
        <v>0</v>
      </c>
      <c r="D219" s="5">
        <f t="shared" si="70"/>
        <v>0</v>
      </c>
      <c r="E219" s="5">
        <f t="shared" si="68"/>
        <v>0</v>
      </c>
      <c r="F219" s="5">
        <f t="shared" si="70"/>
        <v>0</v>
      </c>
      <c r="G219" s="5">
        <f t="shared" si="70"/>
        <v>0</v>
      </c>
      <c r="H219" s="5">
        <f t="shared" si="70"/>
        <v>0</v>
      </c>
      <c r="I219" s="5">
        <f t="shared" si="70"/>
        <v>0</v>
      </c>
    </row>
    <row r="220" spans="1:9" ht="12.75">
      <c r="A220" s="7" t="s">
        <v>101</v>
      </c>
      <c r="B220" s="4" t="s">
        <v>102</v>
      </c>
      <c r="C220" s="5">
        <f t="shared" si="70"/>
        <v>0</v>
      </c>
      <c r="D220" s="5">
        <f t="shared" si="70"/>
        <v>0</v>
      </c>
      <c r="E220" s="5">
        <f t="shared" si="68"/>
        <v>0</v>
      </c>
      <c r="F220" s="5">
        <f t="shared" si="70"/>
        <v>0</v>
      </c>
      <c r="G220" s="5">
        <f t="shared" si="70"/>
        <v>0</v>
      </c>
      <c r="H220" s="5">
        <f t="shared" si="70"/>
        <v>0</v>
      </c>
      <c r="I220" s="5">
        <f t="shared" si="70"/>
        <v>0</v>
      </c>
    </row>
    <row r="221" spans="1:9" ht="12.75">
      <c r="A221" s="7" t="s">
        <v>103</v>
      </c>
      <c r="B221" s="4" t="s">
        <v>104</v>
      </c>
      <c r="C221" s="5">
        <f aca="true" t="shared" si="71" ref="C221:I221">C223+C222</f>
        <v>0</v>
      </c>
      <c r="D221" s="5">
        <f>D223+D222</f>
        <v>0</v>
      </c>
      <c r="E221" s="5">
        <f t="shared" si="71"/>
        <v>0</v>
      </c>
      <c r="F221" s="5">
        <f>F223+F222</f>
        <v>0</v>
      </c>
      <c r="G221" s="5">
        <f t="shared" si="71"/>
        <v>0</v>
      </c>
      <c r="H221" s="5">
        <f t="shared" si="71"/>
        <v>0</v>
      </c>
      <c r="I221" s="5">
        <f t="shared" si="71"/>
        <v>0</v>
      </c>
    </row>
    <row r="222" spans="1:9" ht="12.75">
      <c r="A222" s="7" t="s">
        <v>107</v>
      </c>
      <c r="B222" s="4" t="s">
        <v>108</v>
      </c>
      <c r="C222" s="5">
        <f aca="true" t="shared" si="72" ref="C222:I222">C534</f>
        <v>0</v>
      </c>
      <c r="D222" s="5">
        <f>D534</f>
        <v>0</v>
      </c>
      <c r="E222" s="5">
        <f t="shared" si="72"/>
        <v>0</v>
      </c>
      <c r="F222" s="5">
        <f>F534</f>
        <v>0</v>
      </c>
      <c r="G222" s="5">
        <f t="shared" si="72"/>
        <v>0</v>
      </c>
      <c r="H222" s="5">
        <f t="shared" si="72"/>
        <v>0</v>
      </c>
      <c r="I222" s="5">
        <f t="shared" si="72"/>
        <v>0</v>
      </c>
    </row>
    <row r="223" spans="1:9" ht="12.75">
      <c r="A223" s="7" t="s">
        <v>111</v>
      </c>
      <c r="B223" s="4" t="s">
        <v>112</v>
      </c>
      <c r="C223" s="5">
        <f>C535</f>
        <v>0</v>
      </c>
      <c r="D223" s="5">
        <f>D535</f>
        <v>0</v>
      </c>
      <c r="E223" s="5">
        <f t="shared" si="68"/>
        <v>0</v>
      </c>
      <c r="F223" s="5">
        <f>F535</f>
        <v>0</v>
      </c>
      <c r="G223" s="5">
        <f>G535</f>
        <v>0</v>
      </c>
      <c r="H223" s="5">
        <f>H535</f>
        <v>0</v>
      </c>
      <c r="I223" s="5">
        <f>I535</f>
        <v>0</v>
      </c>
    </row>
    <row r="224" spans="1:9" ht="12.75">
      <c r="A224" s="7" t="s">
        <v>330</v>
      </c>
      <c r="B224" s="4" t="s">
        <v>331</v>
      </c>
      <c r="C224" s="5">
        <f>C225+C228+C258</f>
        <v>10000000</v>
      </c>
      <c r="D224" s="5">
        <f>D225+D228+D258</f>
        <v>259509000</v>
      </c>
      <c r="E224" s="5">
        <f t="shared" si="68"/>
        <v>0</v>
      </c>
      <c r="F224" s="5">
        <f>F225+F228+F258</f>
        <v>259509000</v>
      </c>
      <c r="G224" s="5">
        <f>G225+G228+G258</f>
        <v>131772000</v>
      </c>
      <c r="H224" s="5">
        <f>H225+H228+H258</f>
        <v>78405000</v>
      </c>
      <c r="I224" s="5">
        <f>I225+I228+I258</f>
        <v>78104000</v>
      </c>
    </row>
    <row r="225" spans="1:9" ht="12.75">
      <c r="A225" s="7" t="s">
        <v>332</v>
      </c>
      <c r="B225" s="4" t="s">
        <v>333</v>
      </c>
      <c r="C225" s="5">
        <f>C226</f>
        <v>0</v>
      </c>
      <c r="D225" s="5">
        <f>D226</f>
        <v>91000</v>
      </c>
      <c r="E225" s="5">
        <f t="shared" si="68"/>
        <v>0</v>
      </c>
      <c r="F225" s="5">
        <f>F226</f>
        <v>91000</v>
      </c>
      <c r="G225" s="5">
        <f aca="true" t="shared" si="73" ref="G225:I226">G226</f>
        <v>0</v>
      </c>
      <c r="H225" s="5">
        <f t="shared" si="73"/>
        <v>0</v>
      </c>
      <c r="I225" s="5">
        <f t="shared" si="73"/>
        <v>0</v>
      </c>
    </row>
    <row r="226" spans="1:9" ht="12.75">
      <c r="A226" s="7" t="s">
        <v>222</v>
      </c>
      <c r="B226" s="4" t="s">
        <v>223</v>
      </c>
      <c r="C226" s="5">
        <f>C227</f>
        <v>0</v>
      </c>
      <c r="D226" s="5">
        <f>D227</f>
        <v>91000</v>
      </c>
      <c r="E226" s="5">
        <f t="shared" si="68"/>
        <v>0</v>
      </c>
      <c r="F226" s="5">
        <f>F227</f>
        <v>91000</v>
      </c>
      <c r="G226" s="5">
        <f t="shared" si="73"/>
        <v>0</v>
      </c>
      <c r="H226" s="5">
        <f t="shared" si="73"/>
        <v>0</v>
      </c>
      <c r="I226" s="5">
        <f t="shared" si="73"/>
        <v>0</v>
      </c>
    </row>
    <row r="227" spans="1:9" ht="26.25">
      <c r="A227" s="7" t="s">
        <v>81</v>
      </c>
      <c r="B227" s="4" t="s">
        <v>82</v>
      </c>
      <c r="C227" s="5">
        <f>C394</f>
        <v>0</v>
      </c>
      <c r="D227" s="5">
        <f>D394</f>
        <v>91000</v>
      </c>
      <c r="E227" s="5">
        <f t="shared" si="68"/>
        <v>0</v>
      </c>
      <c r="F227" s="5">
        <f>F394</f>
        <v>91000</v>
      </c>
      <c r="G227" s="5">
        <f>G394</f>
        <v>0</v>
      </c>
      <c r="H227" s="5">
        <f>H394</f>
        <v>0</v>
      </c>
      <c r="I227" s="5">
        <f>I394</f>
        <v>0</v>
      </c>
    </row>
    <row r="228" spans="1:9" ht="12.75">
      <c r="A228" s="7" t="s">
        <v>334</v>
      </c>
      <c r="B228" s="4" t="s">
        <v>335</v>
      </c>
      <c r="C228" s="5">
        <f>C229+C240</f>
        <v>10000000</v>
      </c>
      <c r="D228" s="5">
        <f>D229+D240</f>
        <v>251241000</v>
      </c>
      <c r="E228" s="5">
        <f t="shared" si="68"/>
        <v>0</v>
      </c>
      <c r="F228" s="5">
        <f>F229+F240</f>
        <v>251241000</v>
      </c>
      <c r="G228" s="5">
        <f>G229+G240</f>
        <v>126532000</v>
      </c>
      <c r="H228" s="5">
        <f>H229+H240</f>
        <v>73165000</v>
      </c>
      <c r="I228" s="5">
        <f>I229+I240</f>
        <v>72864000</v>
      </c>
    </row>
    <row r="229" spans="1:9" ht="12.75">
      <c r="A229" s="7" t="s">
        <v>222</v>
      </c>
      <c r="B229" s="4" t="s">
        <v>223</v>
      </c>
      <c r="C229" s="5">
        <f>C230+C231+C234</f>
        <v>10000000</v>
      </c>
      <c r="D229" s="5">
        <f>D230+D231+D234</f>
        <v>58856000</v>
      </c>
      <c r="E229" s="5">
        <f t="shared" si="68"/>
        <v>0</v>
      </c>
      <c r="F229" s="5">
        <f>F230+F231+F234</f>
        <v>58856000</v>
      </c>
      <c r="G229" s="5">
        <f>G230+G231+G234</f>
        <v>81760000</v>
      </c>
      <c r="H229" s="5">
        <f>H230+H231+H234</f>
        <v>28408000</v>
      </c>
      <c r="I229" s="5">
        <f>I230+I231+I234</f>
        <v>28119000</v>
      </c>
    </row>
    <row r="230" spans="1:9" ht="26.25">
      <c r="A230" s="7" t="s">
        <v>81</v>
      </c>
      <c r="B230" s="4" t="s">
        <v>82</v>
      </c>
      <c r="C230" s="5">
        <f>C397</f>
        <v>10000000</v>
      </c>
      <c r="D230" s="5">
        <f>D397</f>
        <v>49176000</v>
      </c>
      <c r="E230" s="5">
        <f t="shared" si="68"/>
        <v>0</v>
      </c>
      <c r="F230" s="5">
        <f>F397</f>
        <v>49176000</v>
      </c>
      <c r="G230" s="5">
        <f>G397</f>
        <v>71260000</v>
      </c>
      <c r="H230" s="5">
        <f>H397</f>
        <v>17908000</v>
      </c>
      <c r="I230" s="5">
        <f>I397</f>
        <v>17619000</v>
      </c>
    </row>
    <row r="231" spans="1:9" ht="12.75">
      <c r="A231" s="7" t="s">
        <v>243</v>
      </c>
      <c r="B231" s="4" t="s">
        <v>244</v>
      </c>
      <c r="C231" s="5">
        <f>C232</f>
        <v>0</v>
      </c>
      <c r="D231" s="5">
        <f>D232</f>
        <v>5000000</v>
      </c>
      <c r="E231" s="5">
        <f t="shared" si="68"/>
        <v>0</v>
      </c>
      <c r="F231" s="5">
        <f>F232</f>
        <v>5000000</v>
      </c>
      <c r="G231" s="5">
        <f aca="true" t="shared" si="74" ref="G231:I232">G232</f>
        <v>5500000</v>
      </c>
      <c r="H231" s="5">
        <f t="shared" si="74"/>
        <v>5500000</v>
      </c>
      <c r="I231" s="5">
        <f t="shared" si="74"/>
        <v>5500000</v>
      </c>
    </row>
    <row r="232" spans="1:9" ht="12.75">
      <c r="A232" s="7" t="s">
        <v>245</v>
      </c>
      <c r="B232" s="4" t="s">
        <v>246</v>
      </c>
      <c r="C232" s="5">
        <f>C233</f>
        <v>0</v>
      </c>
      <c r="D232" s="5">
        <f>D233</f>
        <v>5000000</v>
      </c>
      <c r="E232" s="5">
        <f t="shared" si="68"/>
        <v>0</v>
      </c>
      <c r="F232" s="5">
        <f>F233</f>
        <v>5000000</v>
      </c>
      <c r="G232" s="5">
        <f t="shared" si="74"/>
        <v>5500000</v>
      </c>
      <c r="H232" s="5">
        <f t="shared" si="74"/>
        <v>5500000</v>
      </c>
      <c r="I232" s="5">
        <f t="shared" si="74"/>
        <v>5500000</v>
      </c>
    </row>
    <row r="233" spans="1:9" ht="12.75">
      <c r="A233" s="7" t="s">
        <v>247</v>
      </c>
      <c r="B233" s="4" t="s">
        <v>248</v>
      </c>
      <c r="C233" s="5">
        <f>C400</f>
        <v>0</v>
      </c>
      <c r="D233" s="5">
        <f>D400</f>
        <v>5000000</v>
      </c>
      <c r="E233" s="5">
        <f t="shared" si="68"/>
        <v>0</v>
      </c>
      <c r="F233" s="5">
        <f>F400</f>
        <v>5000000</v>
      </c>
      <c r="G233" s="5">
        <f>G400</f>
        <v>5500000</v>
      </c>
      <c r="H233" s="5">
        <f>H400</f>
        <v>5500000</v>
      </c>
      <c r="I233" s="5">
        <f>I400</f>
        <v>5500000</v>
      </c>
    </row>
    <row r="234" spans="1:9" ht="12.75">
      <c r="A234" s="7" t="s">
        <v>263</v>
      </c>
      <c r="B234" s="4" t="s">
        <v>264</v>
      </c>
      <c r="C234" s="5">
        <f>C235</f>
        <v>0</v>
      </c>
      <c r="D234" s="5">
        <f>D235</f>
        <v>4680000</v>
      </c>
      <c r="E234" s="5">
        <f t="shared" si="68"/>
        <v>0</v>
      </c>
      <c r="F234" s="5">
        <f>F235</f>
        <v>4680000</v>
      </c>
      <c r="G234" s="5">
        <f>G235</f>
        <v>5000000</v>
      </c>
      <c r="H234" s="5">
        <f>H235</f>
        <v>5000000</v>
      </c>
      <c r="I234" s="5">
        <f>I235</f>
        <v>5000000</v>
      </c>
    </row>
    <row r="235" spans="1:9" ht="12.75">
      <c r="A235" s="7" t="s">
        <v>265</v>
      </c>
      <c r="B235" s="4" t="s">
        <v>266</v>
      </c>
      <c r="C235" s="5">
        <f>C236+C238</f>
        <v>0</v>
      </c>
      <c r="D235" s="5">
        <f>D236+D238</f>
        <v>4680000</v>
      </c>
      <c r="E235" s="5">
        <f t="shared" si="68"/>
        <v>0</v>
      </c>
      <c r="F235" s="5">
        <f>F236+F238</f>
        <v>4680000</v>
      </c>
      <c r="G235" s="5">
        <f>G236+G238</f>
        <v>5000000</v>
      </c>
      <c r="H235" s="5">
        <f>H236+H238</f>
        <v>5000000</v>
      </c>
      <c r="I235" s="5">
        <f>I236+I238</f>
        <v>5000000</v>
      </c>
    </row>
    <row r="236" spans="1:9" ht="12.75">
      <c r="A236" s="7" t="s">
        <v>267</v>
      </c>
      <c r="B236" s="4" t="s">
        <v>268</v>
      </c>
      <c r="C236" s="5">
        <f>C237</f>
        <v>0</v>
      </c>
      <c r="D236" s="5">
        <f>D237</f>
        <v>1090000</v>
      </c>
      <c r="E236" s="5">
        <f t="shared" si="68"/>
        <v>0</v>
      </c>
      <c r="F236" s="5">
        <f>F237</f>
        <v>1090000</v>
      </c>
      <c r="G236" s="5">
        <f>G237</f>
        <v>0</v>
      </c>
      <c r="H236" s="5">
        <f>H237</f>
        <v>0</v>
      </c>
      <c r="I236" s="5">
        <f>I237</f>
        <v>0</v>
      </c>
    </row>
    <row r="237" spans="1:9" ht="12.75">
      <c r="A237" s="7" t="s">
        <v>269</v>
      </c>
      <c r="B237" s="4" t="s">
        <v>270</v>
      </c>
      <c r="C237" s="5">
        <f>C404</f>
        <v>0</v>
      </c>
      <c r="D237" s="5">
        <f>D404</f>
        <v>1090000</v>
      </c>
      <c r="E237" s="5">
        <f t="shared" si="68"/>
        <v>0</v>
      </c>
      <c r="F237" s="5">
        <f>F404</f>
        <v>1090000</v>
      </c>
      <c r="G237" s="5">
        <f>G404</f>
        <v>0</v>
      </c>
      <c r="H237" s="5">
        <f>H404</f>
        <v>0</v>
      </c>
      <c r="I237" s="5">
        <f>I404</f>
        <v>0</v>
      </c>
    </row>
    <row r="238" spans="1:9" ht="12.75">
      <c r="A238" s="7" t="s">
        <v>271</v>
      </c>
      <c r="B238" s="4" t="s">
        <v>272</v>
      </c>
      <c r="C238" s="5">
        <f>C239</f>
        <v>0</v>
      </c>
      <c r="D238" s="5">
        <f>D239</f>
        <v>3590000</v>
      </c>
      <c r="E238" s="5">
        <f t="shared" si="68"/>
        <v>0</v>
      </c>
      <c r="F238" s="5">
        <f>F239</f>
        <v>3590000</v>
      </c>
      <c r="G238" s="5">
        <f>G239</f>
        <v>5000000</v>
      </c>
      <c r="H238" s="5">
        <f>H239</f>
        <v>5000000</v>
      </c>
      <c r="I238" s="5">
        <f>I239</f>
        <v>5000000</v>
      </c>
    </row>
    <row r="239" spans="1:9" ht="12.75">
      <c r="A239" s="7" t="s">
        <v>273</v>
      </c>
      <c r="B239" s="4" t="s">
        <v>274</v>
      </c>
      <c r="C239" s="5">
        <f>C406</f>
        <v>0</v>
      </c>
      <c r="D239" s="5">
        <f>D406</f>
        <v>3590000</v>
      </c>
      <c r="E239" s="5">
        <f t="shared" si="68"/>
        <v>0</v>
      </c>
      <c r="F239" s="5">
        <f>F406</f>
        <v>3590000</v>
      </c>
      <c r="G239" s="5">
        <f>G406</f>
        <v>5000000</v>
      </c>
      <c r="H239" s="5">
        <f>H406</f>
        <v>5000000</v>
      </c>
      <c r="I239" s="5">
        <f>I406</f>
        <v>5000000</v>
      </c>
    </row>
    <row r="240" spans="1:9" ht="12.75">
      <c r="A240" s="7" t="s">
        <v>275</v>
      </c>
      <c r="B240" s="4" t="s">
        <v>90</v>
      </c>
      <c r="C240" s="5">
        <f>C241+C244+C248+C253</f>
        <v>0</v>
      </c>
      <c r="D240" s="5">
        <f>D241+D244+D248+D253</f>
        <v>192385000</v>
      </c>
      <c r="E240" s="5">
        <f t="shared" si="68"/>
        <v>0</v>
      </c>
      <c r="F240" s="5">
        <f>F241+F244+F248+F253</f>
        <v>192385000</v>
      </c>
      <c r="G240" s="5">
        <f>G241+G244+G248+G253</f>
        <v>44772000</v>
      </c>
      <c r="H240" s="5">
        <f>H241+H244+H248+H253</f>
        <v>44757000</v>
      </c>
      <c r="I240" s="5">
        <f>I241+I244+I248+I253</f>
        <v>44745000</v>
      </c>
    </row>
    <row r="241" spans="1:9" ht="12.75">
      <c r="A241" s="7" t="s">
        <v>276</v>
      </c>
      <c r="B241" s="4" t="s">
        <v>277</v>
      </c>
      <c r="C241" s="5">
        <f>C242</f>
        <v>0</v>
      </c>
      <c r="D241" s="5">
        <f>D242</f>
        <v>0</v>
      </c>
      <c r="E241" s="5">
        <f t="shared" si="68"/>
        <v>0</v>
      </c>
      <c r="F241" s="5">
        <f>F242</f>
        <v>0</v>
      </c>
      <c r="G241" s="5">
        <f aca="true" t="shared" si="75" ref="G241:I242">G242</f>
        <v>0</v>
      </c>
      <c r="H241" s="5">
        <f t="shared" si="75"/>
        <v>0</v>
      </c>
      <c r="I241" s="5">
        <f t="shared" si="75"/>
        <v>0</v>
      </c>
    </row>
    <row r="242" spans="1:9" ht="12.75">
      <c r="A242" s="7" t="s">
        <v>278</v>
      </c>
      <c r="B242" s="4" t="s">
        <v>279</v>
      </c>
      <c r="C242" s="5">
        <f>C243</f>
        <v>0</v>
      </c>
      <c r="D242" s="5">
        <f>D243</f>
        <v>0</v>
      </c>
      <c r="E242" s="5">
        <f t="shared" si="68"/>
        <v>0</v>
      </c>
      <c r="F242" s="5">
        <f>F243</f>
        <v>0</v>
      </c>
      <c r="G242" s="5">
        <f t="shared" si="75"/>
        <v>0</v>
      </c>
      <c r="H242" s="5">
        <f t="shared" si="75"/>
        <v>0</v>
      </c>
      <c r="I242" s="5">
        <f t="shared" si="75"/>
        <v>0</v>
      </c>
    </row>
    <row r="243" spans="1:9" ht="12.75">
      <c r="A243" s="7" t="s">
        <v>282</v>
      </c>
      <c r="B243" s="4" t="s">
        <v>283</v>
      </c>
      <c r="C243" s="5">
        <f>C541</f>
        <v>0</v>
      </c>
      <c r="D243" s="5">
        <f>D541</f>
        <v>0</v>
      </c>
      <c r="E243" s="5">
        <f t="shared" si="68"/>
        <v>0</v>
      </c>
      <c r="F243" s="5">
        <f>F541</f>
        <v>0</v>
      </c>
      <c r="G243" s="5">
        <f>G541</f>
        <v>0</v>
      </c>
      <c r="H243" s="5">
        <f>H541</f>
        <v>0</v>
      </c>
      <c r="I243" s="5">
        <f>I541</f>
        <v>0</v>
      </c>
    </row>
    <row r="244" spans="1:9" ht="12.75">
      <c r="A244" s="7" t="s">
        <v>284</v>
      </c>
      <c r="B244" s="4" t="s">
        <v>285</v>
      </c>
      <c r="C244" s="5">
        <f>C245</f>
        <v>0</v>
      </c>
      <c r="D244" s="5">
        <f>D245</f>
        <v>22681000</v>
      </c>
      <c r="E244" s="5">
        <f t="shared" si="68"/>
        <v>0</v>
      </c>
      <c r="F244" s="5">
        <f>F245</f>
        <v>22681000</v>
      </c>
      <c r="G244" s="5">
        <f>G245</f>
        <v>0</v>
      </c>
      <c r="H244" s="5">
        <f>H245</f>
        <v>0</v>
      </c>
      <c r="I244" s="5">
        <f>I245</f>
        <v>0</v>
      </c>
    </row>
    <row r="245" spans="1:9" ht="26.25">
      <c r="A245" s="7" t="s">
        <v>286</v>
      </c>
      <c r="B245" s="4" t="s">
        <v>287</v>
      </c>
      <c r="C245" s="5">
        <f>C247+C246</f>
        <v>0</v>
      </c>
      <c r="D245" s="5">
        <f>D247+D246</f>
        <v>22681000</v>
      </c>
      <c r="E245" s="5">
        <f t="shared" si="68"/>
        <v>0</v>
      </c>
      <c r="F245" s="5">
        <f>F247+F246</f>
        <v>22681000</v>
      </c>
      <c r="G245" s="5">
        <f>G247+G246</f>
        <v>0</v>
      </c>
      <c r="H245" s="5">
        <f>H247+H246</f>
        <v>0</v>
      </c>
      <c r="I245" s="5">
        <f>I247+I246</f>
        <v>0</v>
      </c>
    </row>
    <row r="246" spans="1:9" ht="12.75">
      <c r="A246" s="7" t="s">
        <v>288</v>
      </c>
      <c r="B246" s="4" t="s">
        <v>289</v>
      </c>
      <c r="C246" s="5">
        <f>C544</f>
        <v>0</v>
      </c>
      <c r="D246" s="5">
        <f>D544</f>
        <v>8032000</v>
      </c>
      <c r="E246" s="5">
        <f t="shared" si="68"/>
        <v>0</v>
      </c>
      <c r="F246" s="5">
        <f>F544</f>
        <v>8032000</v>
      </c>
      <c r="G246" s="5">
        <f aca="true" t="shared" si="76" ref="G246:I247">G544</f>
        <v>0</v>
      </c>
      <c r="H246" s="5">
        <f t="shared" si="76"/>
        <v>0</v>
      </c>
      <c r="I246" s="5">
        <f t="shared" si="76"/>
        <v>0</v>
      </c>
    </row>
    <row r="247" spans="1:9" ht="12.75">
      <c r="A247" s="7" t="s">
        <v>290</v>
      </c>
      <c r="B247" s="4" t="s">
        <v>291</v>
      </c>
      <c r="C247" s="5">
        <f>C545</f>
        <v>0</v>
      </c>
      <c r="D247" s="5">
        <f>D545</f>
        <v>14649000</v>
      </c>
      <c r="E247" s="5">
        <f t="shared" si="68"/>
        <v>0</v>
      </c>
      <c r="F247" s="5">
        <f>F545</f>
        <v>14649000</v>
      </c>
      <c r="G247" s="5">
        <f t="shared" si="76"/>
        <v>0</v>
      </c>
      <c r="H247" s="5">
        <f t="shared" si="76"/>
        <v>0</v>
      </c>
      <c r="I247" s="5">
        <f t="shared" si="76"/>
        <v>0</v>
      </c>
    </row>
    <row r="248" spans="1:9" ht="26.25">
      <c r="A248" s="7" t="s">
        <v>91</v>
      </c>
      <c r="B248" s="4" t="s">
        <v>92</v>
      </c>
      <c r="C248" s="5">
        <f aca="true" t="shared" si="77" ref="C248:I248">C249</f>
        <v>0</v>
      </c>
      <c r="D248" s="5">
        <f t="shared" si="77"/>
        <v>104222000</v>
      </c>
      <c r="E248" s="5">
        <f t="shared" si="77"/>
        <v>0</v>
      </c>
      <c r="F248" s="5">
        <f t="shared" si="77"/>
        <v>104222000</v>
      </c>
      <c r="G248" s="5">
        <f t="shared" si="77"/>
        <v>0</v>
      </c>
      <c r="H248" s="5">
        <f t="shared" si="77"/>
        <v>0</v>
      </c>
      <c r="I248" s="5">
        <f t="shared" si="77"/>
        <v>0</v>
      </c>
    </row>
    <row r="249" spans="1:9" ht="12.75">
      <c r="A249" s="7" t="s">
        <v>93</v>
      </c>
      <c r="B249" s="4" t="s">
        <v>94</v>
      </c>
      <c r="C249" s="5">
        <f>C250+C251</f>
        <v>0</v>
      </c>
      <c r="D249" s="5">
        <f aca="true" t="shared" si="78" ref="D249:I249">D250+D251+D252</f>
        <v>104222000</v>
      </c>
      <c r="E249" s="5">
        <f t="shared" si="78"/>
        <v>0</v>
      </c>
      <c r="F249" s="5">
        <f t="shared" si="78"/>
        <v>104222000</v>
      </c>
      <c r="G249" s="5">
        <f t="shared" si="78"/>
        <v>0</v>
      </c>
      <c r="H249" s="5">
        <f t="shared" si="78"/>
        <v>0</v>
      </c>
      <c r="I249" s="5">
        <f t="shared" si="78"/>
        <v>0</v>
      </c>
    </row>
    <row r="250" spans="1:9" ht="12.75">
      <c r="A250" s="7" t="s">
        <v>95</v>
      </c>
      <c r="B250" s="4" t="s">
        <v>96</v>
      </c>
      <c r="C250" s="5">
        <f>C548</f>
        <v>0</v>
      </c>
      <c r="D250" s="5">
        <f>D548</f>
        <v>15193000</v>
      </c>
      <c r="E250" s="5">
        <f t="shared" si="68"/>
        <v>0</v>
      </c>
      <c r="F250" s="5">
        <f>F548</f>
        <v>15193000</v>
      </c>
      <c r="G250" s="5">
        <f aca="true" t="shared" si="79" ref="G250:I251">G548</f>
        <v>0</v>
      </c>
      <c r="H250" s="5">
        <f t="shared" si="79"/>
        <v>0</v>
      </c>
      <c r="I250" s="5">
        <f t="shared" si="79"/>
        <v>0</v>
      </c>
    </row>
    <row r="251" spans="1:9" ht="12.75">
      <c r="A251" s="7" t="s">
        <v>97</v>
      </c>
      <c r="B251" s="4" t="s">
        <v>98</v>
      </c>
      <c r="C251" s="5">
        <f>C549</f>
        <v>0</v>
      </c>
      <c r="D251" s="5">
        <f>D549</f>
        <v>86094000</v>
      </c>
      <c r="E251" s="5">
        <f t="shared" si="68"/>
        <v>0</v>
      </c>
      <c r="F251" s="5">
        <f>F549</f>
        <v>86094000</v>
      </c>
      <c r="G251" s="5">
        <f t="shared" si="79"/>
        <v>0</v>
      </c>
      <c r="H251" s="5">
        <f t="shared" si="79"/>
        <v>0</v>
      </c>
      <c r="I251" s="5">
        <f t="shared" si="79"/>
        <v>0</v>
      </c>
    </row>
    <row r="252" spans="1:9" ht="12.75">
      <c r="A252" s="7" t="s">
        <v>296</v>
      </c>
      <c r="B252" s="4" t="s">
        <v>298</v>
      </c>
      <c r="C252" s="5"/>
      <c r="D252" s="5">
        <f>D550</f>
        <v>2935000</v>
      </c>
      <c r="E252" s="5"/>
      <c r="F252" s="5">
        <f>F550</f>
        <v>2935000</v>
      </c>
      <c r="G252" s="5"/>
      <c r="H252" s="5"/>
      <c r="I252" s="5"/>
    </row>
    <row r="253" spans="1:9" ht="12.75">
      <c r="A253" s="7" t="s">
        <v>99</v>
      </c>
      <c r="B253" s="4" t="s">
        <v>100</v>
      </c>
      <c r="C253" s="5">
        <f>C254</f>
        <v>0</v>
      </c>
      <c r="D253" s="5">
        <f>D254</f>
        <v>65482000</v>
      </c>
      <c r="E253" s="5">
        <f t="shared" si="68"/>
        <v>0</v>
      </c>
      <c r="F253" s="5">
        <f>F254</f>
        <v>65482000</v>
      </c>
      <c r="G253" s="5">
        <f aca="true" t="shared" si="80" ref="G253:I254">G254</f>
        <v>44772000</v>
      </c>
      <c r="H253" s="5">
        <f t="shared" si="80"/>
        <v>44757000</v>
      </c>
      <c r="I253" s="5">
        <f t="shared" si="80"/>
        <v>44745000</v>
      </c>
    </row>
    <row r="254" spans="1:9" ht="12.75">
      <c r="A254" s="7" t="s">
        <v>101</v>
      </c>
      <c r="B254" s="4" t="s">
        <v>102</v>
      </c>
      <c r="C254" s="5">
        <f>C255</f>
        <v>0</v>
      </c>
      <c r="D254" s="5">
        <f>D255</f>
        <v>65482000</v>
      </c>
      <c r="E254" s="5">
        <f t="shared" si="68"/>
        <v>0</v>
      </c>
      <c r="F254" s="5">
        <f>F255</f>
        <v>65482000</v>
      </c>
      <c r="G254" s="5">
        <f t="shared" si="80"/>
        <v>44772000</v>
      </c>
      <c r="H254" s="5">
        <f t="shared" si="80"/>
        <v>44757000</v>
      </c>
      <c r="I254" s="5">
        <f t="shared" si="80"/>
        <v>44745000</v>
      </c>
    </row>
    <row r="255" spans="1:9" ht="12.75">
      <c r="A255" s="7" t="s">
        <v>103</v>
      </c>
      <c r="B255" s="4" t="s">
        <v>104</v>
      </c>
      <c r="C255" s="5">
        <f>C256+C257</f>
        <v>0</v>
      </c>
      <c r="D255" s="5">
        <f>D256+D257</f>
        <v>65482000</v>
      </c>
      <c r="E255" s="5">
        <f t="shared" si="68"/>
        <v>0</v>
      </c>
      <c r="F255" s="5">
        <f>F256+F257</f>
        <v>65482000</v>
      </c>
      <c r="G255" s="5">
        <f>G256+G257</f>
        <v>44772000</v>
      </c>
      <c r="H255" s="5">
        <f>H256+H257</f>
        <v>44757000</v>
      </c>
      <c r="I255" s="5">
        <f>I256+I257</f>
        <v>44745000</v>
      </c>
    </row>
    <row r="256" spans="1:9" ht="12.75">
      <c r="A256" s="7" t="s">
        <v>107</v>
      </c>
      <c r="B256" s="4" t="s">
        <v>108</v>
      </c>
      <c r="C256" s="5">
        <f>C554</f>
        <v>0</v>
      </c>
      <c r="D256" s="5">
        <f>D554</f>
        <v>975000</v>
      </c>
      <c r="E256" s="5">
        <f t="shared" si="68"/>
        <v>0</v>
      </c>
      <c r="F256" s="5">
        <f>F554</f>
        <v>975000</v>
      </c>
      <c r="G256" s="5">
        <f aca="true" t="shared" si="81" ref="G256:I257">G554</f>
        <v>0</v>
      </c>
      <c r="H256" s="5">
        <f t="shared" si="81"/>
        <v>0</v>
      </c>
      <c r="I256" s="5">
        <f t="shared" si="81"/>
        <v>0</v>
      </c>
    </row>
    <row r="257" spans="1:9" ht="12.75">
      <c r="A257" s="7" t="s">
        <v>111</v>
      </c>
      <c r="B257" s="4" t="s">
        <v>112</v>
      </c>
      <c r="C257" s="5">
        <f>C555</f>
        <v>0</v>
      </c>
      <c r="D257" s="5">
        <f>D555</f>
        <v>64507000</v>
      </c>
      <c r="E257" s="5">
        <f t="shared" si="68"/>
        <v>0</v>
      </c>
      <c r="F257" s="5">
        <f>F555</f>
        <v>64507000</v>
      </c>
      <c r="G257" s="5">
        <f t="shared" si="81"/>
        <v>44772000</v>
      </c>
      <c r="H257" s="5">
        <f t="shared" si="81"/>
        <v>44757000</v>
      </c>
      <c r="I257" s="5">
        <f t="shared" si="81"/>
        <v>44745000</v>
      </c>
    </row>
    <row r="258" spans="1:9" ht="12.75">
      <c r="A258" s="7" t="s">
        <v>336</v>
      </c>
      <c r="B258" s="4" t="s">
        <v>337</v>
      </c>
      <c r="C258" s="5">
        <f>C259+C267</f>
        <v>0</v>
      </c>
      <c r="D258" s="5">
        <f>D259+D267</f>
        <v>8177000</v>
      </c>
      <c r="E258" s="5">
        <f t="shared" si="68"/>
        <v>0</v>
      </c>
      <c r="F258" s="5">
        <f>F259+F267</f>
        <v>8177000</v>
      </c>
      <c r="G258" s="5">
        <f>G259+G267</f>
        <v>5240000</v>
      </c>
      <c r="H258" s="5">
        <f>H259+H267</f>
        <v>5240000</v>
      </c>
      <c r="I258" s="5">
        <f>I259+I267</f>
        <v>5240000</v>
      </c>
    </row>
    <row r="259" spans="1:9" ht="12.75">
      <c r="A259" s="7" t="s">
        <v>222</v>
      </c>
      <c r="B259" s="4" t="s">
        <v>223</v>
      </c>
      <c r="C259" s="5">
        <f>C260+C261+C265</f>
        <v>0</v>
      </c>
      <c r="D259" s="5">
        <f>D260+D261+D265</f>
        <v>7998000</v>
      </c>
      <c r="E259" s="5">
        <f t="shared" si="68"/>
        <v>0</v>
      </c>
      <c r="F259" s="5">
        <f>F260+F261+F265</f>
        <v>7998000</v>
      </c>
      <c r="G259" s="5">
        <f>G260+G261+G265</f>
        <v>5240000</v>
      </c>
      <c r="H259" s="5">
        <f>H260+H261+H265</f>
        <v>5240000</v>
      </c>
      <c r="I259" s="5">
        <f>I260+I261+I265</f>
        <v>5240000</v>
      </c>
    </row>
    <row r="260" spans="1:9" ht="26.25">
      <c r="A260" s="7" t="s">
        <v>81</v>
      </c>
      <c r="B260" s="4" t="s">
        <v>82</v>
      </c>
      <c r="C260" s="5">
        <f>C409</f>
        <v>0</v>
      </c>
      <c r="D260" s="5">
        <f>D409</f>
        <v>7356000</v>
      </c>
      <c r="E260" s="5">
        <f t="shared" si="68"/>
        <v>0</v>
      </c>
      <c r="F260" s="5">
        <f>F409</f>
        <v>7356000</v>
      </c>
      <c r="G260" s="5">
        <f>G409</f>
        <v>4000000</v>
      </c>
      <c r="H260" s="5">
        <f>H409</f>
        <v>4000000</v>
      </c>
      <c r="I260" s="5">
        <f>I409</f>
        <v>4000000</v>
      </c>
    </row>
    <row r="261" spans="1:9" ht="12.75">
      <c r="A261" s="7" t="s">
        <v>233</v>
      </c>
      <c r="B261" s="4" t="s">
        <v>234</v>
      </c>
      <c r="C261" s="5">
        <f>C262</f>
        <v>0</v>
      </c>
      <c r="D261" s="5">
        <f>D262</f>
        <v>240000</v>
      </c>
      <c r="E261" s="5">
        <f t="shared" si="68"/>
        <v>0</v>
      </c>
      <c r="F261" s="5">
        <f>F262</f>
        <v>240000</v>
      </c>
      <c r="G261" s="5">
        <f>G262</f>
        <v>240000</v>
      </c>
      <c r="H261" s="5">
        <f>H262</f>
        <v>240000</v>
      </c>
      <c r="I261" s="5">
        <f>I262</f>
        <v>240000</v>
      </c>
    </row>
    <row r="262" spans="1:9" ht="39">
      <c r="A262" s="7" t="s">
        <v>235</v>
      </c>
      <c r="B262" s="4" t="s">
        <v>236</v>
      </c>
      <c r="C262" s="5">
        <f>C263+C264</f>
        <v>0</v>
      </c>
      <c r="D262" s="5">
        <f>D263+D264</f>
        <v>240000</v>
      </c>
      <c r="E262" s="5">
        <f t="shared" si="68"/>
        <v>0</v>
      </c>
      <c r="F262" s="5">
        <f>F263+F264</f>
        <v>240000</v>
      </c>
      <c r="G262" s="5">
        <f>G263+G264</f>
        <v>240000</v>
      </c>
      <c r="H262" s="5">
        <f>H263+H264</f>
        <v>240000</v>
      </c>
      <c r="I262" s="5">
        <f>I263+I264</f>
        <v>240000</v>
      </c>
    </row>
    <row r="263" spans="1:9" ht="12.75">
      <c r="A263" s="7" t="s">
        <v>237</v>
      </c>
      <c r="B263" s="4" t="s">
        <v>238</v>
      </c>
      <c r="C263" s="5">
        <f>C412</f>
        <v>0</v>
      </c>
      <c r="D263" s="5">
        <f>D412</f>
        <v>0</v>
      </c>
      <c r="E263" s="5">
        <f t="shared" si="68"/>
        <v>0</v>
      </c>
      <c r="F263" s="5">
        <f>F412</f>
        <v>0</v>
      </c>
      <c r="G263" s="5">
        <f aca="true" t="shared" si="82" ref="G263:I264">G412</f>
        <v>0</v>
      </c>
      <c r="H263" s="5">
        <f t="shared" si="82"/>
        <v>0</v>
      </c>
      <c r="I263" s="5">
        <f t="shared" si="82"/>
        <v>0</v>
      </c>
    </row>
    <row r="264" spans="1:9" ht="12.75">
      <c r="A264" s="7" t="s">
        <v>239</v>
      </c>
      <c r="B264" s="4" t="s">
        <v>240</v>
      </c>
      <c r="C264" s="5">
        <f>C413</f>
        <v>0</v>
      </c>
      <c r="D264" s="5">
        <f>D413</f>
        <v>240000</v>
      </c>
      <c r="E264" s="5">
        <f t="shared" si="68"/>
        <v>0</v>
      </c>
      <c r="F264" s="5">
        <f>F413</f>
        <v>240000</v>
      </c>
      <c r="G264" s="5">
        <f t="shared" si="82"/>
        <v>240000</v>
      </c>
      <c r="H264" s="5">
        <f t="shared" si="82"/>
        <v>240000</v>
      </c>
      <c r="I264" s="5">
        <f t="shared" si="82"/>
        <v>240000</v>
      </c>
    </row>
    <row r="265" spans="1:9" ht="26.25">
      <c r="A265" s="7" t="s">
        <v>83</v>
      </c>
      <c r="B265" s="4" t="s">
        <v>84</v>
      </c>
      <c r="C265" s="5">
        <f>C266</f>
        <v>0</v>
      </c>
      <c r="D265" s="5">
        <f>D266</f>
        <v>402000</v>
      </c>
      <c r="E265" s="5">
        <f t="shared" si="68"/>
        <v>0</v>
      </c>
      <c r="F265" s="5">
        <f>F266</f>
        <v>402000</v>
      </c>
      <c r="G265" s="5">
        <f>G266</f>
        <v>1000000</v>
      </c>
      <c r="H265" s="5">
        <f>H266</f>
        <v>1000000</v>
      </c>
      <c r="I265" s="5">
        <f>I266</f>
        <v>1000000</v>
      </c>
    </row>
    <row r="266" spans="1:9" ht="12.75">
      <c r="A266" s="7" t="s">
        <v>257</v>
      </c>
      <c r="B266" s="4" t="s">
        <v>258</v>
      </c>
      <c r="C266" s="5">
        <f>C415</f>
        <v>0</v>
      </c>
      <c r="D266" s="5">
        <f>D415</f>
        <v>402000</v>
      </c>
      <c r="E266" s="5">
        <f t="shared" si="68"/>
        <v>0</v>
      </c>
      <c r="F266" s="5">
        <f>F415</f>
        <v>402000</v>
      </c>
      <c r="G266" s="5">
        <f>G415</f>
        <v>1000000</v>
      </c>
      <c r="H266" s="5">
        <f>H415</f>
        <v>1000000</v>
      </c>
      <c r="I266" s="5">
        <f>I415</f>
        <v>1000000</v>
      </c>
    </row>
    <row r="267" spans="1:9" ht="12.75">
      <c r="A267" s="7" t="s">
        <v>275</v>
      </c>
      <c r="B267" s="4" t="s">
        <v>90</v>
      </c>
      <c r="C267" s="5">
        <f aca="true" t="shared" si="83" ref="C267:I269">C268</f>
        <v>0</v>
      </c>
      <c r="D267" s="5">
        <f t="shared" si="83"/>
        <v>179000</v>
      </c>
      <c r="E267" s="5">
        <f t="shared" si="68"/>
        <v>0</v>
      </c>
      <c r="F267" s="5">
        <f t="shared" si="83"/>
        <v>179000</v>
      </c>
      <c r="G267" s="5">
        <f t="shared" si="83"/>
        <v>0</v>
      </c>
      <c r="H267" s="5">
        <f t="shared" si="83"/>
        <v>0</v>
      </c>
      <c r="I267" s="5">
        <f t="shared" si="83"/>
        <v>0</v>
      </c>
    </row>
    <row r="268" spans="1:9" ht="12.75">
      <c r="A268" s="7" t="s">
        <v>99</v>
      </c>
      <c r="B268" s="4" t="s">
        <v>100</v>
      </c>
      <c r="C268" s="5">
        <f t="shared" si="83"/>
        <v>0</v>
      </c>
      <c r="D268" s="5">
        <f t="shared" si="83"/>
        <v>179000</v>
      </c>
      <c r="E268" s="5">
        <f t="shared" si="68"/>
        <v>0</v>
      </c>
      <c r="F268" s="5">
        <f t="shared" si="83"/>
        <v>179000</v>
      </c>
      <c r="G268" s="5">
        <f t="shared" si="83"/>
        <v>0</v>
      </c>
      <c r="H268" s="5">
        <f t="shared" si="83"/>
        <v>0</v>
      </c>
      <c r="I268" s="5">
        <f t="shared" si="83"/>
        <v>0</v>
      </c>
    </row>
    <row r="269" spans="1:9" ht="12.75">
      <c r="A269" s="7" t="s">
        <v>101</v>
      </c>
      <c r="B269" s="4" t="s">
        <v>102</v>
      </c>
      <c r="C269" s="5">
        <f t="shared" si="83"/>
        <v>0</v>
      </c>
      <c r="D269" s="5">
        <f t="shared" si="83"/>
        <v>179000</v>
      </c>
      <c r="E269" s="5">
        <f t="shared" si="68"/>
        <v>0</v>
      </c>
      <c r="F269" s="5">
        <f t="shared" si="83"/>
        <v>179000</v>
      </c>
      <c r="G269" s="5">
        <f t="shared" si="83"/>
        <v>0</v>
      </c>
      <c r="H269" s="5">
        <f t="shared" si="83"/>
        <v>0</v>
      </c>
      <c r="I269" s="5">
        <f t="shared" si="83"/>
        <v>0</v>
      </c>
    </row>
    <row r="270" spans="1:9" ht="12.75">
      <c r="A270" s="7" t="s">
        <v>103</v>
      </c>
      <c r="B270" s="4" t="s">
        <v>104</v>
      </c>
      <c r="C270" s="5">
        <f aca="true" t="shared" si="84" ref="C270:I270">C272+C271</f>
        <v>0</v>
      </c>
      <c r="D270" s="5">
        <f>D272+D271</f>
        <v>179000</v>
      </c>
      <c r="E270" s="5">
        <f t="shared" si="84"/>
        <v>0</v>
      </c>
      <c r="F270" s="5">
        <f>F272+F271</f>
        <v>179000</v>
      </c>
      <c r="G270" s="5">
        <f t="shared" si="84"/>
        <v>0</v>
      </c>
      <c r="H270" s="5">
        <f t="shared" si="84"/>
        <v>0</v>
      </c>
      <c r="I270" s="5">
        <f t="shared" si="84"/>
        <v>0</v>
      </c>
    </row>
    <row r="271" spans="1:9" ht="12.75">
      <c r="A271" s="7" t="s">
        <v>107</v>
      </c>
      <c r="B271" s="4" t="s">
        <v>108</v>
      </c>
      <c r="C271" s="5">
        <f aca="true" t="shared" si="85" ref="C271:I271">C561</f>
        <v>0</v>
      </c>
      <c r="D271" s="5">
        <f>D561</f>
        <v>179000</v>
      </c>
      <c r="E271" s="5">
        <f t="shared" si="85"/>
        <v>0</v>
      </c>
      <c r="F271" s="5">
        <f>F561</f>
        <v>179000</v>
      </c>
      <c r="G271" s="5">
        <f t="shared" si="85"/>
        <v>0</v>
      </c>
      <c r="H271" s="5">
        <f t="shared" si="85"/>
        <v>0</v>
      </c>
      <c r="I271" s="5">
        <f t="shared" si="85"/>
        <v>0</v>
      </c>
    </row>
    <row r="272" spans="1:9" ht="12.75">
      <c r="A272" s="7" t="s">
        <v>111</v>
      </c>
      <c r="B272" s="4" t="s">
        <v>112</v>
      </c>
      <c r="C272" s="5">
        <f>C562</f>
        <v>0</v>
      </c>
      <c r="D272" s="5">
        <f>D562</f>
        <v>0</v>
      </c>
      <c r="E272" s="5">
        <f t="shared" si="68"/>
        <v>0</v>
      </c>
      <c r="F272" s="5">
        <f>F562</f>
        <v>0</v>
      </c>
      <c r="G272" s="5">
        <f>G562</f>
        <v>0</v>
      </c>
      <c r="H272" s="5">
        <f>H562</f>
        <v>0</v>
      </c>
      <c r="I272" s="5">
        <f>I562</f>
        <v>0</v>
      </c>
    </row>
    <row r="273" spans="1:9" ht="12.75">
      <c r="A273" s="7" t="s">
        <v>338</v>
      </c>
      <c r="B273" s="4" t="s">
        <v>142</v>
      </c>
      <c r="C273" s="5">
        <f>C275+C307</f>
        <v>0</v>
      </c>
      <c r="D273" s="5">
        <f>D275+D307</f>
        <v>305164000</v>
      </c>
      <c r="E273" s="5">
        <f t="shared" si="68"/>
        <v>1360000</v>
      </c>
      <c r="F273" s="5">
        <f>F275+F307</f>
        <v>306524000</v>
      </c>
      <c r="G273" s="5">
        <f>G275+G307</f>
        <v>323988000</v>
      </c>
      <c r="H273" s="5">
        <f>H275+H307</f>
        <v>270636000</v>
      </c>
      <c r="I273" s="5">
        <f>I275+I307</f>
        <v>268547000</v>
      </c>
    </row>
    <row r="274" spans="1:9" ht="12.75">
      <c r="A274" s="7" t="s">
        <v>339</v>
      </c>
      <c r="B274" s="4" t="s">
        <v>144</v>
      </c>
      <c r="C274" s="5">
        <f>C275-C283</f>
        <v>0</v>
      </c>
      <c r="D274" s="5">
        <f>D275-D283</f>
        <v>153989000</v>
      </c>
      <c r="E274" s="5">
        <f t="shared" si="68"/>
        <v>0</v>
      </c>
      <c r="F274" s="5">
        <f>F275-F283</f>
        <v>153989000</v>
      </c>
      <c r="G274" s="5">
        <f>G275-G283</f>
        <v>111596000</v>
      </c>
      <c r="H274" s="5">
        <f>H275-H283</f>
        <v>111682000</v>
      </c>
      <c r="I274" s="5">
        <f>I275-I283</f>
        <v>111755000</v>
      </c>
    </row>
    <row r="275" spans="1:9" ht="12.75">
      <c r="A275" s="7" t="s">
        <v>145</v>
      </c>
      <c r="B275" s="4" t="s">
        <v>6</v>
      </c>
      <c r="C275" s="5">
        <f>C276+C290</f>
        <v>0</v>
      </c>
      <c r="D275" s="5">
        <f>D276+D290</f>
        <v>304212000</v>
      </c>
      <c r="E275" s="5">
        <f t="shared" si="68"/>
        <v>1360000</v>
      </c>
      <c r="F275" s="5">
        <f>F276+F290</f>
        <v>305572000</v>
      </c>
      <c r="G275" s="5">
        <f>G276+G290</f>
        <v>322705000</v>
      </c>
      <c r="H275" s="5">
        <f>H276+H290</f>
        <v>269317000</v>
      </c>
      <c r="I275" s="5">
        <f>I276+I290</f>
        <v>267198000</v>
      </c>
    </row>
    <row r="276" spans="1:9" ht="12.75">
      <c r="A276" s="7" t="s">
        <v>146</v>
      </c>
      <c r="B276" s="4" t="s">
        <v>147</v>
      </c>
      <c r="C276" s="5">
        <f>C277+C282</f>
        <v>0</v>
      </c>
      <c r="D276" s="5">
        <f>D277+D282</f>
        <v>247084000</v>
      </c>
      <c r="E276" s="5">
        <f t="shared" si="68"/>
        <v>1360000</v>
      </c>
      <c r="F276" s="5">
        <f>F277+F282</f>
        <v>248444000</v>
      </c>
      <c r="G276" s="5">
        <f>G277+G282</f>
        <v>318376000</v>
      </c>
      <c r="H276" s="5">
        <f>H277+H282</f>
        <v>264952000</v>
      </c>
      <c r="I276" s="5">
        <f>I277+I282</f>
        <v>262803000</v>
      </c>
    </row>
    <row r="277" spans="1:9" ht="12.75">
      <c r="A277" s="7" t="s">
        <v>148</v>
      </c>
      <c r="B277" s="4" t="s">
        <v>149</v>
      </c>
      <c r="C277" s="5">
        <f>C278</f>
        <v>0</v>
      </c>
      <c r="D277" s="5">
        <f>D278</f>
        <v>95761000</v>
      </c>
      <c r="E277" s="5">
        <f t="shared" si="68"/>
        <v>0</v>
      </c>
      <c r="F277" s="5">
        <f>F278</f>
        <v>95761000</v>
      </c>
      <c r="G277" s="5">
        <f aca="true" t="shared" si="86" ref="G277:I278">G278</f>
        <v>105455000</v>
      </c>
      <c r="H277" s="5">
        <f t="shared" si="86"/>
        <v>105455000</v>
      </c>
      <c r="I277" s="5">
        <f t="shared" si="86"/>
        <v>105455000</v>
      </c>
    </row>
    <row r="278" spans="1:9" ht="26.25">
      <c r="A278" s="7" t="s">
        <v>150</v>
      </c>
      <c r="B278" s="4" t="s">
        <v>151</v>
      </c>
      <c r="C278" s="5">
        <f>C279</f>
        <v>0</v>
      </c>
      <c r="D278" s="5">
        <f>D279</f>
        <v>95761000</v>
      </c>
      <c r="E278" s="5">
        <f aca="true" t="shared" si="87" ref="E278:E346">F278-D278</f>
        <v>0</v>
      </c>
      <c r="F278" s="5">
        <f>F279</f>
        <v>95761000</v>
      </c>
      <c r="G278" s="5">
        <f t="shared" si="86"/>
        <v>105455000</v>
      </c>
      <c r="H278" s="5">
        <f t="shared" si="86"/>
        <v>105455000</v>
      </c>
      <c r="I278" s="5">
        <f t="shared" si="86"/>
        <v>105455000</v>
      </c>
    </row>
    <row r="279" spans="1:9" ht="12.75">
      <c r="A279" s="7" t="s">
        <v>152</v>
      </c>
      <c r="B279" s="4" t="s">
        <v>153</v>
      </c>
      <c r="C279" s="5">
        <f>C280+C281</f>
        <v>0</v>
      </c>
      <c r="D279" s="5">
        <f>D280+D281</f>
        <v>95761000</v>
      </c>
      <c r="E279" s="5">
        <f t="shared" si="87"/>
        <v>0</v>
      </c>
      <c r="F279" s="5">
        <f>F280+F281</f>
        <v>95761000</v>
      </c>
      <c r="G279" s="5">
        <f>G280+G281</f>
        <v>105455000</v>
      </c>
      <c r="H279" s="5">
        <f>H280+H281</f>
        <v>105455000</v>
      </c>
      <c r="I279" s="5">
        <f>I280+I281</f>
        <v>105455000</v>
      </c>
    </row>
    <row r="280" spans="1:9" ht="12.75">
      <c r="A280" s="7" t="s">
        <v>154</v>
      </c>
      <c r="B280" s="4" t="s">
        <v>155</v>
      </c>
      <c r="C280" s="5"/>
      <c r="D280" s="5">
        <v>84002000</v>
      </c>
      <c r="E280" s="5">
        <f t="shared" si="87"/>
        <v>0</v>
      </c>
      <c r="F280" s="5">
        <v>84002000</v>
      </c>
      <c r="G280" s="5">
        <v>93294000</v>
      </c>
      <c r="H280" s="5">
        <v>93294000</v>
      </c>
      <c r="I280" s="5">
        <v>93294000</v>
      </c>
    </row>
    <row r="281" spans="1:9" ht="12.75">
      <c r="A281" s="7" t="s">
        <v>156</v>
      </c>
      <c r="B281" s="4" t="s">
        <v>157</v>
      </c>
      <c r="C281" s="5"/>
      <c r="D281" s="5">
        <v>11759000</v>
      </c>
      <c r="E281" s="5">
        <f t="shared" si="87"/>
        <v>0</v>
      </c>
      <c r="F281" s="5">
        <v>11759000</v>
      </c>
      <c r="G281" s="5">
        <v>12161000</v>
      </c>
      <c r="H281" s="5">
        <v>12161000</v>
      </c>
      <c r="I281" s="5">
        <v>12161000</v>
      </c>
    </row>
    <row r="282" spans="1:9" ht="12.75">
      <c r="A282" s="7" t="s">
        <v>158</v>
      </c>
      <c r="B282" s="4" t="s">
        <v>159</v>
      </c>
      <c r="C282" s="5">
        <f>C283+C287</f>
        <v>0</v>
      </c>
      <c r="D282" s="5">
        <f>D283+D287</f>
        <v>151323000</v>
      </c>
      <c r="E282" s="5">
        <f t="shared" si="87"/>
        <v>1360000</v>
      </c>
      <c r="F282" s="5">
        <f>F283+F287</f>
        <v>152683000</v>
      </c>
      <c r="G282" s="5">
        <f>G283+G287</f>
        <v>212921000</v>
      </c>
      <c r="H282" s="5">
        <f>H283+H287</f>
        <v>159497000</v>
      </c>
      <c r="I282" s="5">
        <f>I283+I287</f>
        <v>157348000</v>
      </c>
    </row>
    <row r="283" spans="1:9" ht="12.75">
      <c r="A283" s="7" t="s">
        <v>160</v>
      </c>
      <c r="B283" s="4" t="s">
        <v>161</v>
      </c>
      <c r="C283" s="5">
        <f>C284+C285+C286</f>
        <v>0</v>
      </c>
      <c r="D283" s="5">
        <f>D284+D285+D286</f>
        <v>150223000</v>
      </c>
      <c r="E283" s="5">
        <f t="shared" si="87"/>
        <v>1360000</v>
      </c>
      <c r="F283" s="5">
        <f>F284+F285+F286</f>
        <v>151583000</v>
      </c>
      <c r="G283" s="5">
        <f>G284+G285+G286</f>
        <v>211109000</v>
      </c>
      <c r="H283" s="5">
        <f>H284+H285+H286</f>
        <v>157635000</v>
      </c>
      <c r="I283" s="5">
        <f>I284+I285+I286</f>
        <v>155443000</v>
      </c>
    </row>
    <row r="284" spans="1:9" ht="26.25">
      <c r="A284" s="7" t="s">
        <v>162</v>
      </c>
      <c r="B284" s="4" t="s">
        <v>163</v>
      </c>
      <c r="C284" s="5"/>
      <c r="D284" s="5">
        <v>56600000</v>
      </c>
      <c r="E284" s="5">
        <f t="shared" si="87"/>
        <v>0</v>
      </c>
      <c r="F284" s="5">
        <v>56600000</v>
      </c>
      <c r="G284" s="5">
        <v>77512000</v>
      </c>
      <c r="H284" s="5">
        <v>77561000</v>
      </c>
      <c r="I284" s="5">
        <v>77607000</v>
      </c>
    </row>
    <row r="285" spans="1:9" ht="12.75">
      <c r="A285" s="7" t="s">
        <v>164</v>
      </c>
      <c r="B285" s="4" t="s">
        <v>165</v>
      </c>
      <c r="C285" s="5"/>
      <c r="D285" s="5">
        <v>14000000</v>
      </c>
      <c r="E285" s="5">
        <f t="shared" si="87"/>
        <v>0</v>
      </c>
      <c r="F285" s="5">
        <v>14000000</v>
      </c>
      <c r="G285" s="5">
        <v>7678000</v>
      </c>
      <c r="H285" s="5">
        <v>7678000</v>
      </c>
      <c r="I285" s="5">
        <v>7678000</v>
      </c>
    </row>
    <row r="286" spans="1:9" ht="12.75">
      <c r="A286" s="7" t="s">
        <v>166</v>
      </c>
      <c r="B286" s="4" t="s">
        <v>167</v>
      </c>
      <c r="C286" s="5"/>
      <c r="D286" s="5">
        <v>79623000</v>
      </c>
      <c r="E286" s="5">
        <f t="shared" si="87"/>
        <v>1360000</v>
      </c>
      <c r="F286" s="5">
        <f>79623000+1360000</f>
        <v>80983000</v>
      </c>
      <c r="G286" s="5">
        <v>125919000</v>
      </c>
      <c r="H286" s="5">
        <v>72396000</v>
      </c>
      <c r="I286" s="5">
        <v>70158000</v>
      </c>
    </row>
    <row r="287" spans="1:9" ht="26.25">
      <c r="A287" s="7" t="s">
        <v>168</v>
      </c>
      <c r="B287" s="4" t="s">
        <v>169</v>
      </c>
      <c r="C287" s="5">
        <f>C288+C289</f>
        <v>0</v>
      </c>
      <c r="D287" s="5">
        <f>D288+D289</f>
        <v>1100000</v>
      </c>
      <c r="E287" s="5">
        <f t="shared" si="87"/>
        <v>0</v>
      </c>
      <c r="F287" s="5">
        <f>F288+F289</f>
        <v>1100000</v>
      </c>
      <c r="G287" s="5">
        <f>G288+G289</f>
        <v>1812000</v>
      </c>
      <c r="H287" s="5">
        <f>H288+H289</f>
        <v>1862000</v>
      </c>
      <c r="I287" s="5">
        <f>I288+I289</f>
        <v>1905000</v>
      </c>
    </row>
    <row r="288" spans="1:9" ht="12.75">
      <c r="A288" s="7" t="s">
        <v>170</v>
      </c>
      <c r="B288" s="4" t="s">
        <v>171</v>
      </c>
      <c r="C288" s="5"/>
      <c r="D288" s="5">
        <v>100000</v>
      </c>
      <c r="E288" s="5">
        <f t="shared" si="87"/>
        <v>0</v>
      </c>
      <c r="F288" s="5">
        <v>100000</v>
      </c>
      <c r="G288" s="5">
        <v>213000</v>
      </c>
      <c r="H288" s="5">
        <v>219000</v>
      </c>
      <c r="I288" s="5">
        <v>224000</v>
      </c>
    </row>
    <row r="289" spans="1:9" ht="12.75">
      <c r="A289" s="7" t="s">
        <v>172</v>
      </c>
      <c r="B289" s="4" t="s">
        <v>173</v>
      </c>
      <c r="C289" s="5"/>
      <c r="D289" s="5">
        <v>1000000</v>
      </c>
      <c r="E289" s="5">
        <f t="shared" si="87"/>
        <v>0</v>
      </c>
      <c r="F289" s="5">
        <v>1000000</v>
      </c>
      <c r="G289" s="5">
        <v>1599000</v>
      </c>
      <c r="H289" s="5">
        <v>1643000</v>
      </c>
      <c r="I289" s="5">
        <v>1681000</v>
      </c>
    </row>
    <row r="290" spans="1:9" ht="12.75">
      <c r="A290" s="7" t="s">
        <v>174</v>
      </c>
      <c r="B290" s="4" t="s">
        <v>8</v>
      </c>
      <c r="C290" s="5">
        <f>C291+C295</f>
        <v>0</v>
      </c>
      <c r="D290" s="5">
        <f>D291+D295</f>
        <v>57128000</v>
      </c>
      <c r="E290" s="5">
        <f t="shared" si="87"/>
        <v>0</v>
      </c>
      <c r="F290" s="5">
        <f>F291+F295</f>
        <v>57128000</v>
      </c>
      <c r="G290" s="5">
        <f>G291+G295</f>
        <v>4329000</v>
      </c>
      <c r="H290" s="5">
        <f>H291+H295</f>
        <v>4365000</v>
      </c>
      <c r="I290" s="5">
        <f>I291+I295</f>
        <v>4395000</v>
      </c>
    </row>
    <row r="291" spans="1:9" ht="12.75">
      <c r="A291" s="7" t="s">
        <v>175</v>
      </c>
      <c r="B291" s="4" t="s">
        <v>10</v>
      </c>
      <c r="C291" s="5">
        <f aca="true" t="shared" si="88" ref="C291:I293">C292</f>
        <v>0</v>
      </c>
      <c r="D291" s="5">
        <f t="shared" si="88"/>
        <v>800000</v>
      </c>
      <c r="E291" s="5">
        <f t="shared" si="87"/>
        <v>0</v>
      </c>
      <c r="F291" s="5">
        <f t="shared" si="88"/>
        <v>800000</v>
      </c>
      <c r="G291" s="5">
        <f t="shared" si="88"/>
        <v>1279000</v>
      </c>
      <c r="H291" s="5">
        <f t="shared" si="88"/>
        <v>1315000</v>
      </c>
      <c r="I291" s="5">
        <f t="shared" si="88"/>
        <v>1345000</v>
      </c>
    </row>
    <row r="292" spans="1:9" ht="12.75">
      <c r="A292" s="7" t="s">
        <v>176</v>
      </c>
      <c r="B292" s="4" t="s">
        <v>177</v>
      </c>
      <c r="C292" s="5">
        <f t="shared" si="88"/>
        <v>0</v>
      </c>
      <c r="D292" s="5">
        <f t="shared" si="88"/>
        <v>800000</v>
      </c>
      <c r="E292" s="5">
        <f t="shared" si="87"/>
        <v>0</v>
      </c>
      <c r="F292" s="5">
        <f t="shared" si="88"/>
        <v>800000</v>
      </c>
      <c r="G292" s="5">
        <f t="shared" si="88"/>
        <v>1279000</v>
      </c>
      <c r="H292" s="5">
        <f t="shared" si="88"/>
        <v>1315000</v>
      </c>
      <c r="I292" s="5">
        <f t="shared" si="88"/>
        <v>1345000</v>
      </c>
    </row>
    <row r="293" spans="1:9" ht="12.75">
      <c r="A293" s="7" t="s">
        <v>178</v>
      </c>
      <c r="B293" s="4" t="s">
        <v>179</v>
      </c>
      <c r="C293" s="5">
        <f t="shared" si="88"/>
        <v>0</v>
      </c>
      <c r="D293" s="5">
        <f t="shared" si="88"/>
        <v>800000</v>
      </c>
      <c r="E293" s="5">
        <f t="shared" si="87"/>
        <v>0</v>
      </c>
      <c r="F293" s="5">
        <f t="shared" si="88"/>
        <v>800000</v>
      </c>
      <c r="G293" s="5">
        <f t="shared" si="88"/>
        <v>1279000</v>
      </c>
      <c r="H293" s="5">
        <f t="shared" si="88"/>
        <v>1315000</v>
      </c>
      <c r="I293" s="5">
        <f t="shared" si="88"/>
        <v>1345000</v>
      </c>
    </row>
    <row r="294" spans="1:9" ht="12.75">
      <c r="A294" s="7" t="s">
        <v>15</v>
      </c>
      <c r="B294" s="4" t="s">
        <v>180</v>
      </c>
      <c r="C294" s="5"/>
      <c r="D294" s="5">
        <v>800000</v>
      </c>
      <c r="E294" s="5">
        <f t="shared" si="87"/>
        <v>0</v>
      </c>
      <c r="F294" s="5">
        <v>800000</v>
      </c>
      <c r="G294" s="5">
        <v>1279000</v>
      </c>
      <c r="H294" s="5">
        <v>1315000</v>
      </c>
      <c r="I294" s="5">
        <v>1345000</v>
      </c>
    </row>
    <row r="295" spans="1:9" ht="12.75">
      <c r="A295" s="7" t="s">
        <v>181</v>
      </c>
      <c r="B295" s="4" t="s">
        <v>18</v>
      </c>
      <c r="C295" s="5">
        <f aca="true" t="shared" si="89" ref="C295:I295">C296+C299+C302+C305</f>
        <v>0</v>
      </c>
      <c r="D295" s="5">
        <f>D296+D299+D302+D305</f>
        <v>56328000</v>
      </c>
      <c r="E295" s="5">
        <f t="shared" si="89"/>
        <v>0</v>
      </c>
      <c r="F295" s="5">
        <f>F296+F299+F302+F305</f>
        <v>56328000</v>
      </c>
      <c r="G295" s="5">
        <f t="shared" si="89"/>
        <v>3050000</v>
      </c>
      <c r="H295" s="5">
        <f t="shared" si="89"/>
        <v>3050000</v>
      </c>
      <c r="I295" s="5">
        <f t="shared" si="89"/>
        <v>3050000</v>
      </c>
    </row>
    <row r="296" spans="1:9" ht="26.25">
      <c r="A296" s="7" t="s">
        <v>340</v>
      </c>
      <c r="B296" s="4" t="s">
        <v>183</v>
      </c>
      <c r="C296" s="5">
        <f aca="true" t="shared" si="90" ref="C296:I296">C297+C298</f>
        <v>0</v>
      </c>
      <c r="D296" s="5">
        <f>D297+D298</f>
        <v>3000000</v>
      </c>
      <c r="E296" s="5">
        <f t="shared" si="90"/>
        <v>0</v>
      </c>
      <c r="F296" s="5">
        <f>F297+F298</f>
        <v>3000000</v>
      </c>
      <c r="G296" s="5">
        <f t="shared" si="90"/>
        <v>3000000</v>
      </c>
      <c r="H296" s="5">
        <f t="shared" si="90"/>
        <v>3000000</v>
      </c>
      <c r="I296" s="5">
        <f t="shared" si="90"/>
        <v>3000000</v>
      </c>
    </row>
    <row r="297" spans="1:9" ht="12.75">
      <c r="A297" s="7" t="s">
        <v>341</v>
      </c>
      <c r="B297" s="4" t="s">
        <v>185</v>
      </c>
      <c r="C297" s="5"/>
      <c r="D297" s="5">
        <v>3000000</v>
      </c>
      <c r="E297" s="5">
        <f t="shared" si="87"/>
        <v>0</v>
      </c>
      <c r="F297" s="5">
        <v>3000000</v>
      </c>
      <c r="G297" s="5">
        <v>3000000</v>
      </c>
      <c r="H297" s="5">
        <v>3000000</v>
      </c>
      <c r="I297" s="5">
        <v>3000000</v>
      </c>
    </row>
    <row r="298" spans="1:9" ht="12.75">
      <c r="A298" s="7" t="s">
        <v>394</v>
      </c>
      <c r="B298" s="4" t="s">
        <v>395</v>
      </c>
      <c r="C298" s="5"/>
      <c r="D298" s="5"/>
      <c r="E298" s="5">
        <f t="shared" si="87"/>
        <v>0</v>
      </c>
      <c r="F298" s="5"/>
      <c r="G298" s="5"/>
      <c r="H298" s="5"/>
      <c r="I298" s="5"/>
    </row>
    <row r="299" spans="1:9" ht="12.75">
      <c r="A299" s="7" t="s">
        <v>186</v>
      </c>
      <c r="B299" s="4" t="s">
        <v>187</v>
      </c>
      <c r="C299" s="5">
        <f>C300</f>
        <v>0</v>
      </c>
      <c r="D299" s="5">
        <f>D300</f>
        <v>11000</v>
      </c>
      <c r="E299" s="5">
        <f t="shared" si="87"/>
        <v>0</v>
      </c>
      <c r="F299" s="5">
        <f>F300</f>
        <v>11000</v>
      </c>
      <c r="G299" s="5">
        <f aca="true" t="shared" si="91" ref="G299:I300">G300</f>
        <v>0</v>
      </c>
      <c r="H299" s="5">
        <f t="shared" si="91"/>
        <v>0</v>
      </c>
      <c r="I299" s="5">
        <f t="shared" si="91"/>
        <v>0</v>
      </c>
    </row>
    <row r="300" spans="1:9" ht="12.75">
      <c r="A300" s="7" t="s">
        <v>188</v>
      </c>
      <c r="B300" s="4" t="s">
        <v>189</v>
      </c>
      <c r="C300" s="5">
        <f>C301</f>
        <v>0</v>
      </c>
      <c r="D300" s="5">
        <f>D301</f>
        <v>11000</v>
      </c>
      <c r="E300" s="5">
        <f t="shared" si="87"/>
        <v>0</v>
      </c>
      <c r="F300" s="5">
        <f>F301</f>
        <v>11000</v>
      </c>
      <c r="G300" s="5">
        <f t="shared" si="91"/>
        <v>0</v>
      </c>
      <c r="H300" s="5">
        <f t="shared" si="91"/>
        <v>0</v>
      </c>
      <c r="I300" s="5">
        <f t="shared" si="91"/>
        <v>0</v>
      </c>
    </row>
    <row r="301" spans="1:9" ht="12.75">
      <c r="A301" s="7" t="s">
        <v>190</v>
      </c>
      <c r="B301" s="4" t="s">
        <v>191</v>
      </c>
      <c r="C301" s="5"/>
      <c r="D301" s="5">
        <v>11000</v>
      </c>
      <c r="E301" s="5">
        <f t="shared" si="87"/>
        <v>0</v>
      </c>
      <c r="F301" s="5">
        <v>11000</v>
      </c>
      <c r="G301" s="5"/>
      <c r="H301" s="5"/>
      <c r="I301" s="5"/>
    </row>
    <row r="302" spans="1:9" ht="12.75">
      <c r="A302" s="7" t="s">
        <v>342</v>
      </c>
      <c r="B302" s="4" t="s">
        <v>193</v>
      </c>
      <c r="C302" s="5">
        <f>C304</f>
        <v>0</v>
      </c>
      <c r="D302" s="5">
        <f aca="true" t="shared" si="92" ref="D302:I302">D304+D303</f>
        <v>63869000</v>
      </c>
      <c r="E302" s="5">
        <f t="shared" si="92"/>
        <v>0</v>
      </c>
      <c r="F302" s="5">
        <f t="shared" si="92"/>
        <v>63869000</v>
      </c>
      <c r="G302" s="5">
        <f t="shared" si="92"/>
        <v>50000</v>
      </c>
      <c r="H302" s="5">
        <f t="shared" si="92"/>
        <v>50000</v>
      </c>
      <c r="I302" s="5">
        <f t="shared" si="92"/>
        <v>50000</v>
      </c>
    </row>
    <row r="303" spans="1:9" ht="12.75">
      <c r="A303" s="7" t="s">
        <v>408</v>
      </c>
      <c r="B303" s="4" t="s">
        <v>409</v>
      </c>
      <c r="C303" s="5">
        <v>51608000</v>
      </c>
      <c r="D303" s="5">
        <v>51608000</v>
      </c>
      <c r="E303" s="5"/>
      <c r="F303" s="5">
        <v>51608000</v>
      </c>
      <c r="G303" s="5"/>
      <c r="H303" s="5"/>
      <c r="I303" s="5"/>
    </row>
    <row r="304" spans="1:9" ht="12.75">
      <c r="A304" s="7" t="s">
        <v>194</v>
      </c>
      <c r="B304" s="4" t="s">
        <v>195</v>
      </c>
      <c r="C304" s="5"/>
      <c r="D304" s="5">
        <v>12261000</v>
      </c>
      <c r="E304" s="5">
        <f t="shared" si="87"/>
        <v>0</v>
      </c>
      <c r="F304" s="5">
        <v>12261000</v>
      </c>
      <c r="G304" s="5">
        <v>50000</v>
      </c>
      <c r="H304" s="5">
        <v>50000</v>
      </c>
      <c r="I304" s="5">
        <v>50000</v>
      </c>
    </row>
    <row r="305" spans="1:9" ht="12.75">
      <c r="A305" s="7" t="s">
        <v>387</v>
      </c>
      <c r="B305" s="4" t="s">
        <v>385</v>
      </c>
      <c r="C305" s="5">
        <f aca="true" t="shared" si="93" ref="C305:I305">C306</f>
        <v>0</v>
      </c>
      <c r="D305" s="5">
        <f t="shared" si="93"/>
        <v>-10552000</v>
      </c>
      <c r="E305" s="5">
        <f t="shared" si="93"/>
        <v>0</v>
      </c>
      <c r="F305" s="5">
        <f t="shared" si="93"/>
        <v>-10552000</v>
      </c>
      <c r="G305" s="5">
        <f t="shared" si="93"/>
        <v>0</v>
      </c>
      <c r="H305" s="5">
        <f t="shared" si="93"/>
        <v>0</v>
      </c>
      <c r="I305" s="5">
        <f t="shared" si="93"/>
        <v>0</v>
      </c>
    </row>
    <row r="306" spans="1:9" ht="26.25">
      <c r="A306" s="7" t="s">
        <v>128</v>
      </c>
      <c r="B306" s="4" t="s">
        <v>388</v>
      </c>
      <c r="C306" s="5"/>
      <c r="D306" s="5">
        <v>-10552000</v>
      </c>
      <c r="E306" s="5">
        <f t="shared" si="87"/>
        <v>0</v>
      </c>
      <c r="F306" s="5">
        <v>-10552000</v>
      </c>
      <c r="G306" s="5"/>
      <c r="H306" s="5"/>
      <c r="I306" s="5"/>
    </row>
    <row r="307" spans="1:9" ht="12.75">
      <c r="A307" s="7" t="s">
        <v>47</v>
      </c>
      <c r="B307" s="4" t="s">
        <v>48</v>
      </c>
      <c r="C307" s="5">
        <f>C308</f>
        <v>0</v>
      </c>
      <c r="D307" s="5">
        <f>D308</f>
        <v>952000</v>
      </c>
      <c r="E307" s="5">
        <f t="shared" si="87"/>
        <v>0</v>
      </c>
      <c r="F307" s="5">
        <f>F308</f>
        <v>952000</v>
      </c>
      <c r="G307" s="5">
        <f aca="true" t="shared" si="94" ref="G307:I308">G308</f>
        <v>1283000</v>
      </c>
      <c r="H307" s="5">
        <f t="shared" si="94"/>
        <v>1319000</v>
      </c>
      <c r="I307" s="5">
        <f t="shared" si="94"/>
        <v>1349000</v>
      </c>
    </row>
    <row r="308" spans="1:9" ht="12.75">
      <c r="A308" s="7" t="s">
        <v>196</v>
      </c>
      <c r="B308" s="4" t="s">
        <v>50</v>
      </c>
      <c r="C308" s="5">
        <f>C309</f>
        <v>0</v>
      </c>
      <c r="D308" s="5">
        <f>D309</f>
        <v>952000</v>
      </c>
      <c r="E308" s="5">
        <f t="shared" si="87"/>
        <v>0</v>
      </c>
      <c r="F308" s="5">
        <f>F309</f>
        <v>952000</v>
      </c>
      <c r="G308" s="5">
        <f t="shared" si="94"/>
        <v>1283000</v>
      </c>
      <c r="H308" s="5">
        <f t="shared" si="94"/>
        <v>1319000</v>
      </c>
      <c r="I308" s="5">
        <f t="shared" si="94"/>
        <v>1349000</v>
      </c>
    </row>
    <row r="309" spans="1:9" ht="26.25">
      <c r="A309" s="7" t="s">
        <v>343</v>
      </c>
      <c r="B309" s="4" t="s">
        <v>198</v>
      </c>
      <c r="C309" s="5">
        <f aca="true" t="shared" si="95" ref="C309:I309">C310+C312+C311</f>
        <v>0</v>
      </c>
      <c r="D309" s="5">
        <f>D310+D312+D311</f>
        <v>952000</v>
      </c>
      <c r="E309" s="5">
        <f t="shared" si="95"/>
        <v>0</v>
      </c>
      <c r="F309" s="5">
        <f>F310+F312+F311</f>
        <v>952000</v>
      </c>
      <c r="G309" s="5">
        <f t="shared" si="95"/>
        <v>1283000</v>
      </c>
      <c r="H309" s="5">
        <f t="shared" si="95"/>
        <v>1319000</v>
      </c>
      <c r="I309" s="5">
        <f t="shared" si="95"/>
        <v>1349000</v>
      </c>
    </row>
    <row r="310" spans="1:9" ht="12.75">
      <c r="A310" s="7" t="s">
        <v>199</v>
      </c>
      <c r="B310" s="4" t="s">
        <v>200</v>
      </c>
      <c r="C310" s="5"/>
      <c r="D310" s="5">
        <v>876000</v>
      </c>
      <c r="E310" s="5">
        <f t="shared" si="87"/>
        <v>0</v>
      </c>
      <c r="F310" s="5">
        <v>876000</v>
      </c>
      <c r="G310" s="5">
        <v>1283000</v>
      </c>
      <c r="H310" s="5">
        <v>1319000</v>
      </c>
      <c r="I310" s="5">
        <v>1349000</v>
      </c>
    </row>
    <row r="311" spans="1:9" ht="12.75">
      <c r="A311" s="7" t="s">
        <v>389</v>
      </c>
      <c r="B311" s="4" t="s">
        <v>390</v>
      </c>
      <c r="C311" s="5"/>
      <c r="D311" s="5"/>
      <c r="E311" s="5">
        <f t="shared" si="87"/>
        <v>0</v>
      </c>
      <c r="F311" s="5"/>
      <c r="G311" s="5"/>
      <c r="H311" s="5"/>
      <c r="I311" s="5"/>
    </row>
    <row r="312" spans="1:9" ht="26.25">
      <c r="A312" s="7" t="s">
        <v>344</v>
      </c>
      <c r="B312" s="4" t="s">
        <v>206</v>
      </c>
      <c r="C312" s="5"/>
      <c r="D312" s="5">
        <v>76000</v>
      </c>
      <c r="E312" s="5">
        <f t="shared" si="87"/>
        <v>0</v>
      </c>
      <c r="F312" s="5">
        <v>76000</v>
      </c>
      <c r="G312" s="5"/>
      <c r="H312" s="5"/>
      <c r="I312" s="5"/>
    </row>
    <row r="313" spans="1:9" ht="26.25">
      <c r="A313" s="7" t="s">
        <v>345</v>
      </c>
      <c r="B313" s="4" t="s">
        <v>221</v>
      </c>
      <c r="C313" s="5">
        <f>C315+C321+C328+C336+C340+C347+C353+C369+C384+C392++C395+C407</f>
        <v>10000000</v>
      </c>
      <c r="D313" s="5">
        <f>D315+D321+D328+D336+D340+D347+D353+D369+D384+D392++D395+D407</f>
        <v>319940000</v>
      </c>
      <c r="E313" s="5">
        <f t="shared" si="87"/>
        <v>1360000</v>
      </c>
      <c r="F313" s="5">
        <f>F315+F321+F328+F336+F340+F347+F353+F369+F384+F392++F395+F407</f>
        <v>321300000</v>
      </c>
      <c r="G313" s="5">
        <f>G315+G321+G328+G336+G340+G347+G353+G369+G384+G392++G395+G407</f>
        <v>323988000</v>
      </c>
      <c r="H313" s="5">
        <f>H315+H321+H328+H336+H340+H347+H353+H369+H384+H392++H395+H407</f>
        <v>270636000</v>
      </c>
      <c r="I313" s="5">
        <f>I315+I321+I328+I336+I340+I347+I353+I369+I384+I392++I395+I407</f>
        <v>268547000</v>
      </c>
    </row>
    <row r="314" spans="1:9" ht="12.75">
      <c r="A314" s="7" t="s">
        <v>303</v>
      </c>
      <c r="B314" s="4" t="s">
        <v>304</v>
      </c>
      <c r="C314" s="5">
        <f>C315+C321+C328</f>
        <v>0</v>
      </c>
      <c r="D314" s="5">
        <f>D315+D321+D328</f>
        <v>32510000</v>
      </c>
      <c r="E314" s="5">
        <f t="shared" si="87"/>
        <v>0</v>
      </c>
      <c r="F314" s="5">
        <f>F315+F321+F328</f>
        <v>32510000</v>
      </c>
      <c r="G314" s="5">
        <f>G315+G321+G328</f>
        <v>39062000</v>
      </c>
      <c r="H314" s="5">
        <f>H315+H321+H328</f>
        <v>39062000</v>
      </c>
      <c r="I314" s="5">
        <f>I315+I321+I328</f>
        <v>37262000</v>
      </c>
    </row>
    <row r="315" spans="1:9" ht="12.75">
      <c r="A315" s="7" t="s">
        <v>305</v>
      </c>
      <c r="B315" s="4" t="s">
        <v>279</v>
      </c>
      <c r="C315" s="5">
        <f>C316</f>
        <v>0</v>
      </c>
      <c r="D315" s="5">
        <f>D316</f>
        <v>21444000</v>
      </c>
      <c r="E315" s="5">
        <f t="shared" si="87"/>
        <v>0</v>
      </c>
      <c r="F315" s="5">
        <f>F316</f>
        <v>21444000</v>
      </c>
      <c r="G315" s="5">
        <f>G316</f>
        <v>27979000</v>
      </c>
      <c r="H315" s="5">
        <f>H316</f>
        <v>27979000</v>
      </c>
      <c r="I315" s="5">
        <f>I316</f>
        <v>26179000</v>
      </c>
    </row>
    <row r="316" spans="1:9" ht="12.75">
      <c r="A316" s="7" t="s">
        <v>222</v>
      </c>
      <c r="B316" s="4" t="s">
        <v>223</v>
      </c>
      <c r="C316" s="5">
        <f>C317+C318+C319</f>
        <v>0</v>
      </c>
      <c r="D316" s="5">
        <f>D317+D318+D319</f>
        <v>21444000</v>
      </c>
      <c r="E316" s="5">
        <f t="shared" si="87"/>
        <v>0</v>
      </c>
      <c r="F316" s="5">
        <f>F317+F318+F319</f>
        <v>21444000</v>
      </c>
      <c r="G316" s="5">
        <f>G317+G318+G319</f>
        <v>27979000</v>
      </c>
      <c r="H316" s="5">
        <f>H317+H318+H319</f>
        <v>27979000</v>
      </c>
      <c r="I316" s="5">
        <f>I317+I318+I319</f>
        <v>26179000</v>
      </c>
    </row>
    <row r="317" spans="1:9" ht="12.75">
      <c r="A317" s="7" t="s">
        <v>79</v>
      </c>
      <c r="B317" s="4" t="s">
        <v>80</v>
      </c>
      <c r="C317" s="5"/>
      <c r="D317" s="5">
        <v>16313000</v>
      </c>
      <c r="E317" s="5">
        <f t="shared" si="87"/>
        <v>0</v>
      </c>
      <c r="F317" s="5">
        <v>16313000</v>
      </c>
      <c r="G317" s="5">
        <v>20250000</v>
      </c>
      <c r="H317" s="5">
        <v>20250000</v>
      </c>
      <c r="I317" s="5">
        <v>18450000</v>
      </c>
    </row>
    <row r="318" spans="1:9" ht="26.25">
      <c r="A318" s="7" t="s">
        <v>81</v>
      </c>
      <c r="B318" s="4" t="s">
        <v>82</v>
      </c>
      <c r="C318" s="5"/>
      <c r="D318" s="5">
        <v>4971000</v>
      </c>
      <c r="E318" s="5">
        <f t="shared" si="87"/>
        <v>0</v>
      </c>
      <c r="F318" s="5">
        <v>4971000</v>
      </c>
      <c r="G318" s="5">
        <v>7573000</v>
      </c>
      <c r="H318" s="5">
        <v>7573000</v>
      </c>
      <c r="I318" s="5">
        <v>7573000</v>
      </c>
    </row>
    <row r="319" spans="1:9" ht="26.25">
      <c r="A319" s="7" t="s">
        <v>83</v>
      </c>
      <c r="B319" s="4" t="s">
        <v>84</v>
      </c>
      <c r="C319" s="5">
        <f>C320</f>
        <v>0</v>
      </c>
      <c r="D319" s="5">
        <f>D320</f>
        <v>160000</v>
      </c>
      <c r="E319" s="5">
        <f t="shared" si="87"/>
        <v>0</v>
      </c>
      <c r="F319" s="5">
        <f>F320</f>
        <v>160000</v>
      </c>
      <c r="G319" s="5">
        <f>G320</f>
        <v>156000</v>
      </c>
      <c r="H319" s="5">
        <f>H320</f>
        <v>156000</v>
      </c>
      <c r="I319" s="5">
        <f>I320</f>
        <v>156000</v>
      </c>
    </row>
    <row r="320" spans="1:9" ht="12.75">
      <c r="A320" s="7" t="s">
        <v>87</v>
      </c>
      <c r="B320" s="4" t="s">
        <v>88</v>
      </c>
      <c r="C320" s="5"/>
      <c r="D320" s="5">
        <v>160000</v>
      </c>
      <c r="E320" s="5">
        <f t="shared" si="87"/>
        <v>0</v>
      </c>
      <c r="F320" s="5">
        <v>160000</v>
      </c>
      <c r="G320" s="5">
        <v>156000</v>
      </c>
      <c r="H320" s="5">
        <v>156000</v>
      </c>
      <c r="I320" s="5">
        <v>156000</v>
      </c>
    </row>
    <row r="321" spans="1:9" ht="12.75">
      <c r="A321" s="7" t="s">
        <v>306</v>
      </c>
      <c r="B321" s="4" t="s">
        <v>307</v>
      </c>
      <c r="C321" s="5">
        <f>C322</f>
        <v>0</v>
      </c>
      <c r="D321" s="5">
        <f>D322</f>
        <v>9666000</v>
      </c>
      <c r="E321" s="5">
        <f t="shared" si="87"/>
        <v>0</v>
      </c>
      <c r="F321" s="5">
        <f>F322</f>
        <v>9666000</v>
      </c>
      <c r="G321" s="5">
        <f>G322</f>
        <v>9383000</v>
      </c>
      <c r="H321" s="5">
        <f>H322</f>
        <v>9383000</v>
      </c>
      <c r="I321" s="5">
        <f>I322</f>
        <v>9383000</v>
      </c>
    </row>
    <row r="322" spans="1:9" ht="12.75">
      <c r="A322" s="7" t="s">
        <v>222</v>
      </c>
      <c r="B322" s="4" t="s">
        <v>223</v>
      </c>
      <c r="C322" s="5">
        <f>C323+C324+C325</f>
        <v>0</v>
      </c>
      <c r="D322" s="5">
        <f>D323+D324+D325</f>
        <v>9666000</v>
      </c>
      <c r="E322" s="5">
        <f t="shared" si="87"/>
        <v>0</v>
      </c>
      <c r="F322" s="5">
        <f>F323+F324+F325</f>
        <v>9666000</v>
      </c>
      <c r="G322" s="5">
        <f>G323+G324+G325</f>
        <v>9383000</v>
      </c>
      <c r="H322" s="5">
        <f>H323+H324+H325</f>
        <v>9383000</v>
      </c>
      <c r="I322" s="5">
        <f>I323+I324+I325</f>
        <v>9383000</v>
      </c>
    </row>
    <row r="323" spans="1:9" ht="12.75">
      <c r="A323" s="7" t="s">
        <v>79</v>
      </c>
      <c r="B323" s="4" t="s">
        <v>80</v>
      </c>
      <c r="C323" s="5"/>
      <c r="D323" s="5">
        <v>733000</v>
      </c>
      <c r="E323" s="5">
        <f t="shared" si="87"/>
        <v>0</v>
      </c>
      <c r="F323" s="5">
        <v>733000</v>
      </c>
      <c r="G323" s="5">
        <v>733000</v>
      </c>
      <c r="H323" s="5">
        <v>733000</v>
      </c>
      <c r="I323" s="5">
        <v>733000</v>
      </c>
    </row>
    <row r="324" spans="1:9" ht="26.25">
      <c r="A324" s="7" t="s">
        <v>81</v>
      </c>
      <c r="B324" s="4" t="s">
        <v>82</v>
      </c>
      <c r="C324" s="5"/>
      <c r="D324" s="5">
        <v>745000</v>
      </c>
      <c r="E324" s="5">
        <f t="shared" si="87"/>
        <v>0</v>
      </c>
      <c r="F324" s="5">
        <v>745000</v>
      </c>
      <c r="G324" s="5">
        <v>550000</v>
      </c>
      <c r="H324" s="5">
        <v>550000</v>
      </c>
      <c r="I324" s="5">
        <v>550000</v>
      </c>
    </row>
    <row r="325" spans="1:9" ht="12.75">
      <c r="A325" s="7" t="s">
        <v>233</v>
      </c>
      <c r="B325" s="4" t="s">
        <v>234</v>
      </c>
      <c r="C325" s="5">
        <f aca="true" t="shared" si="96" ref="C325:F326">C326</f>
        <v>0</v>
      </c>
      <c r="D325" s="5">
        <f t="shared" si="96"/>
        <v>8188000</v>
      </c>
      <c r="E325" s="5">
        <f t="shared" si="96"/>
        <v>0</v>
      </c>
      <c r="F325" s="5">
        <f t="shared" si="96"/>
        <v>8188000</v>
      </c>
      <c r="G325" s="5">
        <f aca="true" t="shared" si="97" ref="G325:I326">G326</f>
        <v>8100000</v>
      </c>
      <c r="H325" s="5">
        <f t="shared" si="97"/>
        <v>8100000</v>
      </c>
      <c r="I325" s="5">
        <f t="shared" si="97"/>
        <v>8100000</v>
      </c>
    </row>
    <row r="326" spans="1:9" ht="39">
      <c r="A326" s="7" t="s">
        <v>235</v>
      </c>
      <c r="B326" s="4" t="s">
        <v>236</v>
      </c>
      <c r="C326" s="5">
        <f t="shared" si="96"/>
        <v>0</v>
      </c>
      <c r="D326" s="5">
        <f t="shared" si="96"/>
        <v>8188000</v>
      </c>
      <c r="E326" s="5">
        <f t="shared" si="96"/>
        <v>0</v>
      </c>
      <c r="F326" s="5">
        <f t="shared" si="96"/>
        <v>8188000</v>
      </c>
      <c r="G326" s="5">
        <f t="shared" si="97"/>
        <v>8100000</v>
      </c>
      <c r="H326" s="5">
        <f t="shared" si="97"/>
        <v>8100000</v>
      </c>
      <c r="I326" s="5">
        <f t="shared" si="97"/>
        <v>8100000</v>
      </c>
    </row>
    <row r="327" spans="1:9" ht="12.75">
      <c r="A327" s="7" t="s">
        <v>237</v>
      </c>
      <c r="B327" s="4" t="s">
        <v>238</v>
      </c>
      <c r="C327" s="5"/>
      <c r="D327" s="5">
        <f>2649000+5539000</f>
        <v>8188000</v>
      </c>
      <c r="E327" s="5">
        <f t="shared" si="87"/>
        <v>0</v>
      </c>
      <c r="F327" s="5">
        <f>2649000+5539000</f>
        <v>8188000</v>
      </c>
      <c r="G327" s="5">
        <v>8100000</v>
      </c>
      <c r="H327" s="5">
        <v>8100000</v>
      </c>
      <c r="I327" s="5">
        <v>8100000</v>
      </c>
    </row>
    <row r="328" spans="1:9" ht="12.75">
      <c r="A328" s="7" t="s">
        <v>308</v>
      </c>
      <c r="B328" s="4" t="s">
        <v>309</v>
      </c>
      <c r="C328" s="5">
        <f>C329</f>
        <v>0</v>
      </c>
      <c r="D328" s="5">
        <f>D329</f>
        <v>1400000</v>
      </c>
      <c r="E328" s="5">
        <f t="shared" si="87"/>
        <v>0</v>
      </c>
      <c r="F328" s="5">
        <f>F329</f>
        <v>1400000</v>
      </c>
      <c r="G328" s="5">
        <f aca="true" t="shared" si="98" ref="G328:I329">G329</f>
        <v>1700000</v>
      </c>
      <c r="H328" s="5">
        <f t="shared" si="98"/>
        <v>1700000</v>
      </c>
      <c r="I328" s="5">
        <f t="shared" si="98"/>
        <v>1700000</v>
      </c>
    </row>
    <row r="329" spans="1:9" ht="12.75">
      <c r="A329" s="7" t="s">
        <v>222</v>
      </c>
      <c r="B329" s="4" t="s">
        <v>223</v>
      </c>
      <c r="C329" s="5">
        <f>C330</f>
        <v>0</v>
      </c>
      <c r="D329" s="5">
        <f>D330</f>
        <v>1400000</v>
      </c>
      <c r="E329" s="5">
        <f t="shared" si="87"/>
        <v>0</v>
      </c>
      <c r="F329" s="5">
        <f>F330</f>
        <v>1400000</v>
      </c>
      <c r="G329" s="5">
        <f t="shared" si="98"/>
        <v>1700000</v>
      </c>
      <c r="H329" s="5">
        <f t="shared" si="98"/>
        <v>1700000</v>
      </c>
      <c r="I329" s="5">
        <f t="shared" si="98"/>
        <v>1700000</v>
      </c>
    </row>
    <row r="330" spans="1:9" ht="12.75">
      <c r="A330" s="7" t="s">
        <v>224</v>
      </c>
      <c r="B330" s="4" t="s">
        <v>225</v>
      </c>
      <c r="C330" s="5">
        <f>C331+C333</f>
        <v>0</v>
      </c>
      <c r="D330" s="5">
        <f>D331+D333</f>
        <v>1400000</v>
      </c>
      <c r="E330" s="5">
        <f t="shared" si="87"/>
        <v>0</v>
      </c>
      <c r="F330" s="5">
        <f>F331+F333</f>
        <v>1400000</v>
      </c>
      <c r="G330" s="5">
        <f>G331+G333</f>
        <v>1700000</v>
      </c>
      <c r="H330" s="5">
        <f>H331+H333</f>
        <v>1700000</v>
      </c>
      <c r="I330" s="5">
        <f>I331+I333</f>
        <v>1700000</v>
      </c>
    </row>
    <row r="331" spans="1:9" ht="12.75">
      <c r="A331" s="7" t="s">
        <v>226</v>
      </c>
      <c r="B331" s="4" t="s">
        <v>227</v>
      </c>
      <c r="C331" s="5">
        <f>C332</f>
        <v>0</v>
      </c>
      <c r="D331" s="5">
        <f>D332</f>
        <v>1150000</v>
      </c>
      <c r="E331" s="5">
        <f t="shared" si="87"/>
        <v>0</v>
      </c>
      <c r="F331" s="5">
        <f>F332</f>
        <v>1150000</v>
      </c>
      <c r="G331" s="5">
        <f>G332</f>
        <v>0</v>
      </c>
      <c r="H331" s="5">
        <f>H332</f>
        <v>0</v>
      </c>
      <c r="I331" s="5">
        <f>I332</f>
        <v>0</v>
      </c>
    </row>
    <row r="332" spans="1:9" ht="12.75">
      <c r="A332" s="7" t="s">
        <v>228</v>
      </c>
      <c r="B332" s="4" t="s">
        <v>229</v>
      </c>
      <c r="C332" s="5"/>
      <c r="D332" s="5">
        <v>1150000</v>
      </c>
      <c r="E332" s="5">
        <f t="shared" si="87"/>
        <v>0</v>
      </c>
      <c r="F332" s="5">
        <v>1150000</v>
      </c>
      <c r="G332" s="5"/>
      <c r="H332" s="5"/>
      <c r="I332" s="5"/>
    </row>
    <row r="333" spans="1:9" ht="12.75">
      <c r="A333" s="7" t="s">
        <v>230</v>
      </c>
      <c r="B333" s="4" t="s">
        <v>177</v>
      </c>
      <c r="C333" s="5">
        <f>C334</f>
        <v>0</v>
      </c>
      <c r="D333" s="5">
        <f>D334</f>
        <v>250000</v>
      </c>
      <c r="E333" s="5">
        <f t="shared" si="87"/>
        <v>0</v>
      </c>
      <c r="F333" s="5">
        <f>F334</f>
        <v>250000</v>
      </c>
      <c r="G333" s="5">
        <f>G334</f>
        <v>1700000</v>
      </c>
      <c r="H333" s="5">
        <f>H334</f>
        <v>1700000</v>
      </c>
      <c r="I333" s="5">
        <f>I334</f>
        <v>1700000</v>
      </c>
    </row>
    <row r="334" spans="1:9" ht="12.75">
      <c r="A334" s="7" t="s">
        <v>231</v>
      </c>
      <c r="B334" s="4" t="s">
        <v>232</v>
      </c>
      <c r="C334" s="5"/>
      <c r="D334" s="5">
        <v>250000</v>
      </c>
      <c r="E334" s="5">
        <f t="shared" si="87"/>
        <v>0</v>
      </c>
      <c r="F334" s="5">
        <v>250000</v>
      </c>
      <c r="G334" s="5">
        <v>1700000</v>
      </c>
      <c r="H334" s="5">
        <v>1700000</v>
      </c>
      <c r="I334" s="5">
        <v>1700000</v>
      </c>
    </row>
    <row r="335" spans="1:9" ht="12.75">
      <c r="A335" s="7" t="s">
        <v>310</v>
      </c>
      <c r="B335" s="4" t="s">
        <v>311</v>
      </c>
      <c r="C335" s="5">
        <f aca="true" t="shared" si="99" ref="C335:I337">C336</f>
        <v>0</v>
      </c>
      <c r="D335" s="5">
        <f t="shared" si="99"/>
        <v>499000</v>
      </c>
      <c r="E335" s="5">
        <f t="shared" si="87"/>
        <v>0</v>
      </c>
      <c r="F335" s="5">
        <f t="shared" si="99"/>
        <v>499000</v>
      </c>
      <c r="G335" s="5">
        <f t="shared" si="99"/>
        <v>300000</v>
      </c>
      <c r="H335" s="5">
        <f t="shared" si="99"/>
        <v>300000</v>
      </c>
      <c r="I335" s="5">
        <f t="shared" si="99"/>
        <v>300000</v>
      </c>
    </row>
    <row r="336" spans="1:9" ht="12.75">
      <c r="A336" s="7" t="s">
        <v>312</v>
      </c>
      <c r="B336" s="4" t="s">
        <v>313</v>
      </c>
      <c r="C336" s="5">
        <f t="shared" si="99"/>
        <v>0</v>
      </c>
      <c r="D336" s="5">
        <f t="shared" si="99"/>
        <v>499000</v>
      </c>
      <c r="E336" s="5">
        <f t="shared" si="87"/>
        <v>0</v>
      </c>
      <c r="F336" s="5">
        <f t="shared" si="99"/>
        <v>499000</v>
      </c>
      <c r="G336" s="5">
        <f t="shared" si="99"/>
        <v>300000</v>
      </c>
      <c r="H336" s="5">
        <f t="shared" si="99"/>
        <v>300000</v>
      </c>
      <c r="I336" s="5">
        <f t="shared" si="99"/>
        <v>300000</v>
      </c>
    </row>
    <row r="337" spans="1:9" ht="12.75">
      <c r="A337" s="7" t="s">
        <v>222</v>
      </c>
      <c r="B337" s="4" t="s">
        <v>223</v>
      </c>
      <c r="C337" s="5">
        <f t="shared" si="99"/>
        <v>0</v>
      </c>
      <c r="D337" s="5">
        <f t="shared" si="99"/>
        <v>499000</v>
      </c>
      <c r="E337" s="5">
        <f t="shared" si="87"/>
        <v>0</v>
      </c>
      <c r="F337" s="5">
        <f t="shared" si="99"/>
        <v>499000</v>
      </c>
      <c r="G337" s="5">
        <f t="shared" si="99"/>
        <v>300000</v>
      </c>
      <c r="H337" s="5">
        <f t="shared" si="99"/>
        <v>300000</v>
      </c>
      <c r="I337" s="5">
        <f t="shared" si="99"/>
        <v>300000</v>
      </c>
    </row>
    <row r="338" spans="1:9" ht="26.25">
      <c r="A338" s="7" t="s">
        <v>81</v>
      </c>
      <c r="B338" s="4" t="s">
        <v>82</v>
      </c>
      <c r="C338" s="5"/>
      <c r="D338" s="5">
        <v>499000</v>
      </c>
      <c r="E338" s="5">
        <f t="shared" si="87"/>
        <v>0</v>
      </c>
      <c r="F338" s="5">
        <v>499000</v>
      </c>
      <c r="G338" s="5">
        <v>300000</v>
      </c>
      <c r="H338" s="5">
        <v>300000</v>
      </c>
      <c r="I338" s="5">
        <v>300000</v>
      </c>
    </row>
    <row r="339" spans="1:9" ht="12.75">
      <c r="A339" s="7" t="s">
        <v>314</v>
      </c>
      <c r="B339" s="4" t="s">
        <v>315</v>
      </c>
      <c r="C339" s="5">
        <f>C340+C347+C353+C369</f>
        <v>0</v>
      </c>
      <c r="D339" s="5">
        <f>D340+D347+D353+D369</f>
        <v>157810000</v>
      </c>
      <c r="E339" s="5">
        <f t="shared" si="87"/>
        <v>1360000</v>
      </c>
      <c r="F339" s="5">
        <f>F340+F347+F353+F369</f>
        <v>159170000</v>
      </c>
      <c r="G339" s="5">
        <f>G340+G347+G353+G369</f>
        <v>183957000</v>
      </c>
      <c r="H339" s="5">
        <f>H340+H347+H353+H369</f>
        <v>183957000</v>
      </c>
      <c r="I339" s="5">
        <f>I340+I347+I353+I369</f>
        <v>183957000</v>
      </c>
    </row>
    <row r="340" spans="1:9" ht="12.75">
      <c r="A340" s="7" t="s">
        <v>316</v>
      </c>
      <c r="B340" s="4" t="s">
        <v>317</v>
      </c>
      <c r="C340" s="5">
        <f>C341</f>
        <v>0</v>
      </c>
      <c r="D340" s="5">
        <f>D341</f>
        <v>12169000</v>
      </c>
      <c r="E340" s="5">
        <f t="shared" si="87"/>
        <v>0</v>
      </c>
      <c r="F340" s="5">
        <f>F341</f>
        <v>12169000</v>
      </c>
      <c r="G340" s="5">
        <f>G341</f>
        <v>12352000</v>
      </c>
      <c r="H340" s="5">
        <f>H341</f>
        <v>12352000</v>
      </c>
      <c r="I340" s="5">
        <f>I341</f>
        <v>12352000</v>
      </c>
    </row>
    <row r="341" spans="1:9" ht="12.75">
      <c r="A341" s="7" t="s">
        <v>222</v>
      </c>
      <c r="B341" s="4" t="s">
        <v>223</v>
      </c>
      <c r="C341" s="5">
        <f>C342+C343</f>
        <v>0</v>
      </c>
      <c r="D341" s="5">
        <f>D342+D343</f>
        <v>12169000</v>
      </c>
      <c r="E341" s="5">
        <f t="shared" si="87"/>
        <v>0</v>
      </c>
      <c r="F341" s="5">
        <f>F342+F343</f>
        <v>12169000</v>
      </c>
      <c r="G341" s="5">
        <f>G342+G343</f>
        <v>12352000</v>
      </c>
      <c r="H341" s="5">
        <f>H342+H343</f>
        <v>12352000</v>
      </c>
      <c r="I341" s="5">
        <f>I342+I343</f>
        <v>12352000</v>
      </c>
    </row>
    <row r="342" spans="1:9" ht="26.25">
      <c r="A342" s="7" t="s">
        <v>81</v>
      </c>
      <c r="B342" s="4" t="s">
        <v>82</v>
      </c>
      <c r="C342" s="5"/>
      <c r="D342" s="5">
        <v>1363000</v>
      </c>
      <c r="E342" s="5">
        <f t="shared" si="87"/>
        <v>0</v>
      </c>
      <c r="F342" s="5">
        <v>1363000</v>
      </c>
      <c r="G342" s="5">
        <v>1415000</v>
      </c>
      <c r="H342" s="5">
        <v>1415000</v>
      </c>
      <c r="I342" s="5">
        <v>1415000</v>
      </c>
    </row>
    <row r="343" spans="1:9" ht="12.75">
      <c r="A343" s="7" t="s">
        <v>249</v>
      </c>
      <c r="B343" s="4" t="s">
        <v>250</v>
      </c>
      <c r="C343" s="5">
        <f>C344</f>
        <v>0</v>
      </c>
      <c r="D343" s="5">
        <f>D344</f>
        <v>10806000</v>
      </c>
      <c r="E343" s="5">
        <f t="shared" si="87"/>
        <v>0</v>
      </c>
      <c r="F343" s="5">
        <f>F344</f>
        <v>10806000</v>
      </c>
      <c r="G343" s="5">
        <f>G344</f>
        <v>10937000</v>
      </c>
      <c r="H343" s="5">
        <f>H344</f>
        <v>10937000</v>
      </c>
      <c r="I343" s="5">
        <f>I344</f>
        <v>10937000</v>
      </c>
    </row>
    <row r="344" spans="1:9" ht="12.75">
      <c r="A344" s="7" t="s">
        <v>251</v>
      </c>
      <c r="B344" s="4" t="s">
        <v>252</v>
      </c>
      <c r="C344" s="5">
        <f>C345+C346</f>
        <v>0</v>
      </c>
      <c r="D344" s="5">
        <f>D345+D346</f>
        <v>10806000</v>
      </c>
      <c r="E344" s="5">
        <f t="shared" si="87"/>
        <v>0</v>
      </c>
      <c r="F344" s="5">
        <f>F345+F346</f>
        <v>10806000</v>
      </c>
      <c r="G344" s="5">
        <f>G345+G346</f>
        <v>10937000</v>
      </c>
      <c r="H344" s="5">
        <f>H345+H346</f>
        <v>10937000</v>
      </c>
      <c r="I344" s="5">
        <f>I345+I346</f>
        <v>10937000</v>
      </c>
    </row>
    <row r="345" spans="1:9" ht="12.75">
      <c r="A345" s="7" t="s">
        <v>253</v>
      </c>
      <c r="B345" s="4" t="s">
        <v>254</v>
      </c>
      <c r="C345" s="5"/>
      <c r="D345" s="5">
        <v>854000</v>
      </c>
      <c r="E345" s="5">
        <f t="shared" si="87"/>
        <v>0</v>
      </c>
      <c r="F345" s="5">
        <v>854000</v>
      </c>
      <c r="G345" s="5">
        <v>958000</v>
      </c>
      <c r="H345" s="5">
        <v>958000</v>
      </c>
      <c r="I345" s="5">
        <v>958000</v>
      </c>
    </row>
    <row r="346" spans="1:9" ht="12.75">
      <c r="A346" s="7" t="s">
        <v>255</v>
      </c>
      <c r="B346" s="4" t="s">
        <v>256</v>
      </c>
      <c r="C346" s="5"/>
      <c r="D346" s="5">
        <v>9952000</v>
      </c>
      <c r="E346" s="5">
        <f t="shared" si="87"/>
        <v>0</v>
      </c>
      <c r="F346" s="5">
        <v>9952000</v>
      </c>
      <c r="G346" s="5">
        <v>9979000</v>
      </c>
      <c r="H346" s="5">
        <v>9979000</v>
      </c>
      <c r="I346" s="5">
        <v>9979000</v>
      </c>
    </row>
    <row r="347" spans="1:9" ht="12.75">
      <c r="A347" s="7" t="s">
        <v>318</v>
      </c>
      <c r="B347" s="4" t="s">
        <v>319</v>
      </c>
      <c r="C347" s="5">
        <f aca="true" t="shared" si="100" ref="C347:I349">C348</f>
        <v>0</v>
      </c>
      <c r="D347" s="5">
        <f t="shared" si="100"/>
        <v>5175000</v>
      </c>
      <c r="E347" s="5">
        <f aca="true" t="shared" si="101" ref="E347:E413">F347-D347</f>
        <v>0</v>
      </c>
      <c r="F347" s="5">
        <f t="shared" si="100"/>
        <v>5175000</v>
      </c>
      <c r="G347" s="5">
        <f t="shared" si="100"/>
        <v>3270000</v>
      </c>
      <c r="H347" s="5">
        <f t="shared" si="100"/>
        <v>3270000</v>
      </c>
      <c r="I347" s="5">
        <f t="shared" si="100"/>
        <v>3270000</v>
      </c>
    </row>
    <row r="348" spans="1:9" ht="12.75">
      <c r="A348" s="7" t="s">
        <v>222</v>
      </c>
      <c r="B348" s="4" t="s">
        <v>223</v>
      </c>
      <c r="C348" s="5">
        <f t="shared" si="100"/>
        <v>0</v>
      </c>
      <c r="D348" s="5">
        <f t="shared" si="100"/>
        <v>5175000</v>
      </c>
      <c r="E348" s="5">
        <f t="shared" si="101"/>
        <v>0</v>
      </c>
      <c r="F348" s="5">
        <f t="shared" si="100"/>
        <v>5175000</v>
      </c>
      <c r="G348" s="5">
        <f t="shared" si="100"/>
        <v>3270000</v>
      </c>
      <c r="H348" s="5">
        <f t="shared" si="100"/>
        <v>3270000</v>
      </c>
      <c r="I348" s="5">
        <f t="shared" si="100"/>
        <v>3270000</v>
      </c>
    </row>
    <row r="349" spans="1:9" ht="12.75">
      <c r="A349" s="7" t="s">
        <v>233</v>
      </c>
      <c r="B349" s="4" t="s">
        <v>234</v>
      </c>
      <c r="C349" s="5">
        <f t="shared" si="100"/>
        <v>0</v>
      </c>
      <c r="D349" s="5">
        <f t="shared" si="100"/>
        <v>5175000</v>
      </c>
      <c r="E349" s="5">
        <f t="shared" si="101"/>
        <v>0</v>
      </c>
      <c r="F349" s="5">
        <f t="shared" si="100"/>
        <v>5175000</v>
      </c>
      <c r="G349" s="5">
        <f t="shared" si="100"/>
        <v>3270000</v>
      </c>
      <c r="H349" s="5">
        <f t="shared" si="100"/>
        <v>3270000</v>
      </c>
      <c r="I349" s="5">
        <f t="shared" si="100"/>
        <v>3270000</v>
      </c>
    </row>
    <row r="350" spans="1:9" ht="39">
      <c r="A350" s="7" t="s">
        <v>235</v>
      </c>
      <c r="B350" s="4" t="s">
        <v>236</v>
      </c>
      <c r="C350" s="5">
        <f>C351+C352</f>
        <v>0</v>
      </c>
      <c r="D350" s="5">
        <f>D351+D352</f>
        <v>5175000</v>
      </c>
      <c r="E350" s="5">
        <f t="shared" si="101"/>
        <v>0</v>
      </c>
      <c r="F350" s="5">
        <f>F351+F352</f>
        <v>5175000</v>
      </c>
      <c r="G350" s="5">
        <f>G351+G352</f>
        <v>3270000</v>
      </c>
      <c r="H350" s="5">
        <f>H351+H352</f>
        <v>3270000</v>
      </c>
      <c r="I350" s="5">
        <f>I351+I352</f>
        <v>3270000</v>
      </c>
    </row>
    <row r="351" spans="1:9" ht="12.75">
      <c r="A351" s="7" t="s">
        <v>237</v>
      </c>
      <c r="B351" s="4" t="s">
        <v>238</v>
      </c>
      <c r="C351" s="5"/>
      <c r="D351" s="5"/>
      <c r="E351" s="5">
        <f t="shared" si="101"/>
        <v>0</v>
      </c>
      <c r="F351" s="5"/>
      <c r="G351" s="5"/>
      <c r="H351" s="5"/>
      <c r="I351" s="5"/>
    </row>
    <row r="352" spans="1:9" ht="12.75">
      <c r="A352" s="7" t="s">
        <v>241</v>
      </c>
      <c r="B352" s="4" t="s">
        <v>242</v>
      </c>
      <c r="C352" s="5"/>
      <c r="D352" s="5">
        <v>5175000</v>
      </c>
      <c r="E352" s="5">
        <f t="shared" si="101"/>
        <v>0</v>
      </c>
      <c r="F352" s="5">
        <v>5175000</v>
      </c>
      <c r="G352" s="5">
        <v>3270000</v>
      </c>
      <c r="H352" s="5">
        <v>3270000</v>
      </c>
      <c r="I352" s="5">
        <v>3270000</v>
      </c>
    </row>
    <row r="353" spans="1:9" ht="12.75">
      <c r="A353" s="7" t="s">
        <v>320</v>
      </c>
      <c r="B353" s="4" t="s">
        <v>321</v>
      </c>
      <c r="C353" s="5">
        <f>C354</f>
        <v>0</v>
      </c>
      <c r="D353" s="5">
        <f>D354</f>
        <v>52035000</v>
      </c>
      <c r="E353" s="5">
        <f t="shared" si="101"/>
        <v>0</v>
      </c>
      <c r="F353" s="5">
        <f>F354</f>
        <v>52035000</v>
      </c>
      <c r="G353" s="5">
        <f>G354</f>
        <v>54186000</v>
      </c>
      <c r="H353" s="5">
        <f>H354</f>
        <v>54186000</v>
      </c>
      <c r="I353" s="5">
        <f>I354</f>
        <v>54186000</v>
      </c>
    </row>
    <row r="354" spans="1:9" ht="12.75">
      <c r="A354" s="7" t="s">
        <v>222</v>
      </c>
      <c r="B354" s="4" t="s">
        <v>223</v>
      </c>
      <c r="C354" s="5">
        <f>C355+C356+C357+C360+C365</f>
        <v>0</v>
      </c>
      <c r="D354" s="5">
        <f>D355+D356+D357+D360+D365</f>
        <v>52035000</v>
      </c>
      <c r="E354" s="5">
        <f t="shared" si="101"/>
        <v>0</v>
      </c>
      <c r="F354" s="5">
        <f>F355+F356+F357+F360+F365</f>
        <v>52035000</v>
      </c>
      <c r="G354" s="5">
        <f>G355+G356+G357+G360+G365</f>
        <v>54186000</v>
      </c>
      <c r="H354" s="5">
        <f>H355+H356+H357+H360+H365</f>
        <v>54186000</v>
      </c>
      <c r="I354" s="5">
        <f>I355+I356+I357+I360+I365</f>
        <v>54186000</v>
      </c>
    </row>
    <row r="355" spans="1:9" ht="12.75">
      <c r="A355" s="7" t="s">
        <v>79</v>
      </c>
      <c r="B355" s="4" t="s">
        <v>80</v>
      </c>
      <c r="C355" s="5"/>
      <c r="D355" s="5">
        <v>3455000</v>
      </c>
      <c r="E355" s="5">
        <f t="shared" si="101"/>
        <v>0</v>
      </c>
      <c r="F355" s="5">
        <v>3455000</v>
      </c>
      <c r="G355" s="5">
        <v>3301000</v>
      </c>
      <c r="H355" s="5">
        <v>3301000</v>
      </c>
      <c r="I355" s="5">
        <v>3301000</v>
      </c>
    </row>
    <row r="356" spans="1:9" ht="26.25">
      <c r="A356" s="7" t="s">
        <v>81</v>
      </c>
      <c r="B356" s="4" t="s">
        <v>82</v>
      </c>
      <c r="C356" s="5"/>
      <c r="D356" s="5">
        <v>2046000</v>
      </c>
      <c r="E356" s="5">
        <f t="shared" si="101"/>
        <v>0</v>
      </c>
      <c r="F356" s="5">
        <v>2046000</v>
      </c>
      <c r="G356" s="5">
        <v>1893000</v>
      </c>
      <c r="H356" s="5">
        <v>1893000</v>
      </c>
      <c r="I356" s="5">
        <v>1893000</v>
      </c>
    </row>
    <row r="357" spans="1:9" ht="12.75">
      <c r="A357" s="7" t="s">
        <v>233</v>
      </c>
      <c r="B357" s="4" t="s">
        <v>234</v>
      </c>
      <c r="C357" s="5">
        <f>C358</f>
        <v>0</v>
      </c>
      <c r="D357" s="5">
        <f>D358</f>
        <v>28549000</v>
      </c>
      <c r="E357" s="5">
        <f t="shared" si="101"/>
        <v>0</v>
      </c>
      <c r="F357" s="5">
        <f>F358</f>
        <v>28549000</v>
      </c>
      <c r="G357" s="5">
        <f aca="true" t="shared" si="102" ref="G357:I358">G358</f>
        <v>29910000</v>
      </c>
      <c r="H357" s="5">
        <f t="shared" si="102"/>
        <v>29910000</v>
      </c>
      <c r="I357" s="5">
        <f t="shared" si="102"/>
        <v>29910000</v>
      </c>
    </row>
    <row r="358" spans="1:9" ht="39">
      <c r="A358" s="7" t="s">
        <v>235</v>
      </c>
      <c r="B358" s="4" t="s">
        <v>236</v>
      </c>
      <c r="C358" s="5">
        <f>C359</f>
        <v>0</v>
      </c>
      <c r="D358" s="5">
        <f>D359</f>
        <v>28549000</v>
      </c>
      <c r="E358" s="5">
        <f t="shared" si="101"/>
        <v>0</v>
      </c>
      <c r="F358" s="5">
        <f>F359</f>
        <v>28549000</v>
      </c>
      <c r="G358" s="5">
        <f t="shared" si="102"/>
        <v>29910000</v>
      </c>
      <c r="H358" s="5">
        <f t="shared" si="102"/>
        <v>29910000</v>
      </c>
      <c r="I358" s="5">
        <f t="shared" si="102"/>
        <v>29910000</v>
      </c>
    </row>
    <row r="359" spans="1:9" ht="12.75">
      <c r="A359" s="7" t="s">
        <v>237</v>
      </c>
      <c r="B359" s="4" t="s">
        <v>238</v>
      </c>
      <c r="C359" s="5"/>
      <c r="D359" s="5">
        <v>28549000</v>
      </c>
      <c r="E359" s="5">
        <f t="shared" si="101"/>
        <v>0</v>
      </c>
      <c r="F359" s="5">
        <v>28549000</v>
      </c>
      <c r="G359" s="5">
        <v>29910000</v>
      </c>
      <c r="H359" s="5">
        <v>29910000</v>
      </c>
      <c r="I359" s="5">
        <v>29910000</v>
      </c>
    </row>
    <row r="360" spans="1:9" ht="26.25">
      <c r="A360" s="7" t="s">
        <v>83</v>
      </c>
      <c r="B360" s="4" t="s">
        <v>84</v>
      </c>
      <c r="C360" s="5">
        <f>C361+C362+C363+C364</f>
        <v>0</v>
      </c>
      <c r="D360" s="5">
        <f>D361+D362+D363+D364</f>
        <v>17981000</v>
      </c>
      <c r="E360" s="5">
        <f t="shared" si="101"/>
        <v>0</v>
      </c>
      <c r="F360" s="5">
        <f>F361+F362+F363+F364</f>
        <v>17981000</v>
      </c>
      <c r="G360" s="5">
        <f>G361+G362+G363+G364</f>
        <v>19082000</v>
      </c>
      <c r="H360" s="5">
        <f>H361+H362+H363+H364</f>
        <v>19082000</v>
      </c>
      <c r="I360" s="5">
        <f>I361+I362+I363+I364</f>
        <v>19082000</v>
      </c>
    </row>
    <row r="361" spans="1:9" ht="12.75">
      <c r="A361" s="7" t="s">
        <v>257</v>
      </c>
      <c r="B361" s="4" t="s">
        <v>258</v>
      </c>
      <c r="C361" s="5"/>
      <c r="D361" s="5">
        <v>0</v>
      </c>
      <c r="E361" s="5">
        <f t="shared" si="101"/>
        <v>0</v>
      </c>
      <c r="F361" s="5">
        <v>0</v>
      </c>
      <c r="G361" s="5">
        <v>600000</v>
      </c>
      <c r="H361" s="5">
        <v>600000</v>
      </c>
      <c r="I361" s="5">
        <v>600000</v>
      </c>
    </row>
    <row r="362" spans="1:9" ht="12.75">
      <c r="A362" s="7" t="s">
        <v>259</v>
      </c>
      <c r="B362" s="4" t="s">
        <v>260</v>
      </c>
      <c r="C362" s="5"/>
      <c r="D362" s="5">
        <v>0</v>
      </c>
      <c r="E362" s="5">
        <f t="shared" si="101"/>
        <v>0</v>
      </c>
      <c r="F362" s="5">
        <v>0</v>
      </c>
      <c r="G362" s="5">
        <v>500000</v>
      </c>
      <c r="H362" s="5">
        <v>500000</v>
      </c>
      <c r="I362" s="5">
        <v>500000</v>
      </c>
    </row>
    <row r="363" spans="1:9" ht="12.75">
      <c r="A363" s="7" t="s">
        <v>261</v>
      </c>
      <c r="B363" s="4" t="s">
        <v>262</v>
      </c>
      <c r="C363" s="5"/>
      <c r="D363" s="5">
        <v>17974000</v>
      </c>
      <c r="E363" s="5">
        <f t="shared" si="101"/>
        <v>0</v>
      </c>
      <c r="F363" s="5">
        <v>17974000</v>
      </c>
      <c r="G363" s="5">
        <v>17974000</v>
      </c>
      <c r="H363" s="5">
        <v>17974000</v>
      </c>
      <c r="I363" s="5">
        <v>17974000</v>
      </c>
    </row>
    <row r="364" spans="1:9" ht="12.75">
      <c r="A364" s="7" t="s">
        <v>87</v>
      </c>
      <c r="B364" s="4" t="s">
        <v>88</v>
      </c>
      <c r="C364" s="5"/>
      <c r="D364" s="5">
        <v>7000</v>
      </c>
      <c r="E364" s="5">
        <f t="shared" si="101"/>
        <v>0</v>
      </c>
      <c r="F364" s="5">
        <v>7000</v>
      </c>
      <c r="G364" s="5">
        <v>8000</v>
      </c>
      <c r="H364" s="5">
        <v>8000</v>
      </c>
      <c r="I364" s="5">
        <v>8000</v>
      </c>
    </row>
    <row r="365" spans="1:9" ht="12.75">
      <c r="A365" s="7" t="s">
        <v>263</v>
      </c>
      <c r="B365" s="4" t="s">
        <v>264</v>
      </c>
      <c r="C365" s="5">
        <f aca="true" t="shared" si="103" ref="C365:I367">C366</f>
        <v>0</v>
      </c>
      <c r="D365" s="5">
        <f t="shared" si="103"/>
        <v>4000</v>
      </c>
      <c r="E365" s="5">
        <f t="shared" si="101"/>
        <v>0</v>
      </c>
      <c r="F365" s="5">
        <f t="shared" si="103"/>
        <v>4000</v>
      </c>
      <c r="G365" s="5">
        <f t="shared" si="103"/>
        <v>0</v>
      </c>
      <c r="H365" s="5">
        <f t="shared" si="103"/>
        <v>0</v>
      </c>
      <c r="I365" s="5">
        <f t="shared" si="103"/>
        <v>0</v>
      </c>
    </row>
    <row r="366" spans="1:9" ht="12.75">
      <c r="A366" s="7" t="s">
        <v>265</v>
      </c>
      <c r="B366" s="4" t="s">
        <v>266</v>
      </c>
      <c r="C366" s="5">
        <f t="shared" si="103"/>
        <v>0</v>
      </c>
      <c r="D366" s="5">
        <f t="shared" si="103"/>
        <v>4000</v>
      </c>
      <c r="E366" s="5">
        <f t="shared" si="101"/>
        <v>0</v>
      </c>
      <c r="F366" s="5">
        <f t="shared" si="103"/>
        <v>4000</v>
      </c>
      <c r="G366" s="5">
        <f t="shared" si="103"/>
        <v>0</v>
      </c>
      <c r="H366" s="5">
        <f t="shared" si="103"/>
        <v>0</v>
      </c>
      <c r="I366" s="5">
        <f t="shared" si="103"/>
        <v>0</v>
      </c>
    </row>
    <row r="367" spans="1:9" ht="12.75">
      <c r="A367" s="7" t="s">
        <v>271</v>
      </c>
      <c r="B367" s="4" t="s">
        <v>272</v>
      </c>
      <c r="C367" s="5">
        <f t="shared" si="103"/>
        <v>0</v>
      </c>
      <c r="D367" s="5">
        <f t="shared" si="103"/>
        <v>4000</v>
      </c>
      <c r="E367" s="5">
        <f t="shared" si="101"/>
        <v>0</v>
      </c>
      <c r="F367" s="5">
        <f t="shared" si="103"/>
        <v>4000</v>
      </c>
      <c r="G367" s="5">
        <f t="shared" si="103"/>
        <v>0</v>
      </c>
      <c r="H367" s="5">
        <f t="shared" si="103"/>
        <v>0</v>
      </c>
      <c r="I367" s="5">
        <f t="shared" si="103"/>
        <v>0</v>
      </c>
    </row>
    <row r="368" spans="1:9" ht="12.75">
      <c r="A368" s="7" t="s">
        <v>273</v>
      </c>
      <c r="B368" s="4" t="s">
        <v>274</v>
      </c>
      <c r="C368" s="5"/>
      <c r="D368" s="5">
        <v>4000</v>
      </c>
      <c r="E368" s="5">
        <f t="shared" si="101"/>
        <v>0</v>
      </c>
      <c r="F368" s="5">
        <v>4000</v>
      </c>
      <c r="G368" s="5"/>
      <c r="H368" s="5"/>
      <c r="I368" s="5"/>
    </row>
    <row r="369" spans="1:9" ht="26.25">
      <c r="A369" s="7" t="s">
        <v>346</v>
      </c>
      <c r="B369" s="4" t="s">
        <v>323</v>
      </c>
      <c r="C369" s="5">
        <f>C370</f>
        <v>0</v>
      </c>
      <c r="D369" s="5">
        <f>D370</f>
        <v>88431000</v>
      </c>
      <c r="E369" s="5">
        <f t="shared" si="101"/>
        <v>1360000</v>
      </c>
      <c r="F369" s="5">
        <f>F370</f>
        <v>89791000</v>
      </c>
      <c r="G369" s="5">
        <f>G370</f>
        <v>114149000</v>
      </c>
      <c r="H369" s="5">
        <f>H370</f>
        <v>114149000</v>
      </c>
      <c r="I369" s="5">
        <f>I370</f>
        <v>114149000</v>
      </c>
    </row>
    <row r="370" spans="1:9" ht="12.75">
      <c r="A370" s="7" t="s">
        <v>222</v>
      </c>
      <c r="B370" s="4" t="s">
        <v>223</v>
      </c>
      <c r="C370" s="5">
        <f>C371+C372+C376+C380</f>
        <v>0</v>
      </c>
      <c r="D370" s="5">
        <f aca="true" t="shared" si="104" ref="D370:I370">D371+D372+D376+D380+D373</f>
        <v>88431000</v>
      </c>
      <c r="E370" s="5">
        <f t="shared" si="104"/>
        <v>1360000</v>
      </c>
      <c r="F370" s="5">
        <f t="shared" si="104"/>
        <v>89791000</v>
      </c>
      <c r="G370" s="5">
        <f t="shared" si="104"/>
        <v>114149000</v>
      </c>
      <c r="H370" s="5">
        <f t="shared" si="104"/>
        <v>114149000</v>
      </c>
      <c r="I370" s="5">
        <f t="shared" si="104"/>
        <v>114149000</v>
      </c>
    </row>
    <row r="371" spans="1:9" ht="12.75">
      <c r="A371" s="7" t="s">
        <v>79</v>
      </c>
      <c r="B371" s="4" t="s">
        <v>80</v>
      </c>
      <c r="C371" s="5"/>
      <c r="D371" s="5">
        <v>73300000</v>
      </c>
      <c r="E371" s="5">
        <f t="shared" si="101"/>
        <v>0</v>
      </c>
      <c r="F371" s="5">
        <v>73300000</v>
      </c>
      <c r="G371" s="5">
        <v>95000000</v>
      </c>
      <c r="H371" s="5">
        <v>95000000</v>
      </c>
      <c r="I371" s="5">
        <v>95000000</v>
      </c>
    </row>
    <row r="372" spans="1:10" ht="26.25">
      <c r="A372" s="7" t="s">
        <v>81</v>
      </c>
      <c r="B372" s="4" t="s">
        <v>82</v>
      </c>
      <c r="C372" s="5"/>
      <c r="D372" s="5">
        <v>8760000</v>
      </c>
      <c r="E372" s="5">
        <f t="shared" si="101"/>
        <v>63000</v>
      </c>
      <c r="F372" s="5">
        <f>8760000+63000</f>
        <v>8823000</v>
      </c>
      <c r="G372" s="5">
        <v>11000000</v>
      </c>
      <c r="H372" s="5">
        <v>11000000</v>
      </c>
      <c r="I372" s="5">
        <v>11000000</v>
      </c>
      <c r="J372" s="13"/>
    </row>
    <row r="373" spans="1:9" ht="12.75">
      <c r="A373" s="7" t="s">
        <v>243</v>
      </c>
      <c r="B373" s="4" t="s">
        <v>244</v>
      </c>
      <c r="C373" s="5">
        <f>C374</f>
        <v>0</v>
      </c>
      <c r="D373" s="5">
        <f>D374</f>
        <v>0</v>
      </c>
      <c r="E373" s="5">
        <f t="shared" si="101"/>
        <v>1047000</v>
      </c>
      <c r="F373" s="5">
        <f>F374</f>
        <v>1047000</v>
      </c>
      <c r="G373" s="5">
        <f aca="true" t="shared" si="105" ref="G373:I374">G374</f>
        <v>0</v>
      </c>
      <c r="H373" s="5">
        <f t="shared" si="105"/>
        <v>0</v>
      </c>
      <c r="I373" s="5">
        <f t="shared" si="105"/>
        <v>0</v>
      </c>
    </row>
    <row r="374" spans="1:9" ht="12.75">
      <c r="A374" s="7" t="s">
        <v>245</v>
      </c>
      <c r="B374" s="4" t="s">
        <v>246</v>
      </c>
      <c r="C374" s="5">
        <f>C375</f>
        <v>0</v>
      </c>
      <c r="D374" s="5">
        <f>D375</f>
        <v>0</v>
      </c>
      <c r="E374" s="5">
        <f t="shared" si="101"/>
        <v>1047000</v>
      </c>
      <c r="F374" s="5">
        <f>F375</f>
        <v>1047000</v>
      </c>
      <c r="G374" s="5">
        <f t="shared" si="105"/>
        <v>0</v>
      </c>
      <c r="H374" s="5">
        <f t="shared" si="105"/>
        <v>0</v>
      </c>
      <c r="I374" s="5">
        <f t="shared" si="105"/>
        <v>0</v>
      </c>
    </row>
    <row r="375" spans="1:9" ht="12.75">
      <c r="A375" s="7" t="s">
        <v>247</v>
      </c>
      <c r="B375" s="4" t="s">
        <v>248</v>
      </c>
      <c r="C375" s="5">
        <f>C539</f>
        <v>0</v>
      </c>
      <c r="D375" s="5">
        <v>0</v>
      </c>
      <c r="E375" s="5">
        <f t="shared" si="101"/>
        <v>1047000</v>
      </c>
      <c r="F375" s="5">
        <v>1047000</v>
      </c>
      <c r="G375" s="5">
        <f>G539</f>
        <v>0</v>
      </c>
      <c r="H375" s="5">
        <f>H539</f>
        <v>0</v>
      </c>
      <c r="I375" s="5">
        <f>I539</f>
        <v>0</v>
      </c>
    </row>
    <row r="376" spans="1:10" ht="12.75">
      <c r="A376" s="7" t="s">
        <v>249</v>
      </c>
      <c r="B376" s="4" t="s">
        <v>250</v>
      </c>
      <c r="C376" s="5">
        <f>C377</f>
        <v>0</v>
      </c>
      <c r="D376" s="5">
        <f>D377</f>
        <v>4777000</v>
      </c>
      <c r="E376" s="5">
        <f t="shared" si="101"/>
        <v>250000</v>
      </c>
      <c r="F376" s="5">
        <f>F377</f>
        <v>5027000</v>
      </c>
      <c r="G376" s="5">
        <f>G377</f>
        <v>6449000</v>
      </c>
      <c r="H376" s="5">
        <f>H377</f>
        <v>6449000</v>
      </c>
      <c r="I376" s="5">
        <f>I377</f>
        <v>6449000</v>
      </c>
      <c r="J376" s="13"/>
    </row>
    <row r="377" spans="1:9" ht="12.75">
      <c r="A377" s="7" t="s">
        <v>251</v>
      </c>
      <c r="B377" s="4" t="s">
        <v>252</v>
      </c>
      <c r="C377" s="5">
        <f>C378+C379</f>
        <v>0</v>
      </c>
      <c r="D377" s="5">
        <f>D378+D379</f>
        <v>4777000</v>
      </c>
      <c r="E377" s="5">
        <f t="shared" si="101"/>
        <v>250000</v>
      </c>
      <c r="F377" s="5">
        <f>F378+F379</f>
        <v>5027000</v>
      </c>
      <c r="G377" s="5">
        <f>G378+G379</f>
        <v>6449000</v>
      </c>
      <c r="H377" s="5">
        <f>H378+H379</f>
        <v>6449000</v>
      </c>
      <c r="I377" s="5">
        <f>I378+I379</f>
        <v>6449000</v>
      </c>
    </row>
    <row r="378" spans="1:9" ht="12.75">
      <c r="A378" s="7" t="s">
        <v>253</v>
      </c>
      <c r="B378" s="4" t="s">
        <v>254</v>
      </c>
      <c r="C378" s="5"/>
      <c r="D378" s="5">
        <v>3733000</v>
      </c>
      <c r="E378" s="5">
        <f t="shared" si="101"/>
        <v>196000</v>
      </c>
      <c r="F378" s="5">
        <v>3929000</v>
      </c>
      <c r="G378" s="5">
        <v>1749000</v>
      </c>
      <c r="H378" s="5">
        <v>1749000</v>
      </c>
      <c r="I378" s="5">
        <v>1749000</v>
      </c>
    </row>
    <row r="379" spans="1:9" ht="12.75">
      <c r="A379" s="7" t="s">
        <v>255</v>
      </c>
      <c r="B379" s="4" t="s">
        <v>256</v>
      </c>
      <c r="C379" s="5"/>
      <c r="D379" s="5">
        <v>1044000</v>
      </c>
      <c r="E379" s="5">
        <f t="shared" si="101"/>
        <v>54000</v>
      </c>
      <c r="F379" s="5">
        <v>1098000</v>
      </c>
      <c r="G379" s="5">
        <v>4700000</v>
      </c>
      <c r="H379" s="5">
        <v>4700000</v>
      </c>
      <c r="I379" s="5">
        <v>4700000</v>
      </c>
    </row>
    <row r="380" spans="1:9" ht="26.25">
      <c r="A380" s="7" t="s">
        <v>83</v>
      </c>
      <c r="B380" s="4" t="s">
        <v>84</v>
      </c>
      <c r="C380" s="5">
        <f>C381+C382</f>
        <v>0</v>
      </c>
      <c r="D380" s="5">
        <f>D381+D382</f>
        <v>1594000</v>
      </c>
      <c r="E380" s="5">
        <f t="shared" si="101"/>
        <v>0</v>
      </c>
      <c r="F380" s="5">
        <f>F381+F382</f>
        <v>1594000</v>
      </c>
      <c r="G380" s="5">
        <f>G381+G382</f>
        <v>1700000</v>
      </c>
      <c r="H380" s="5">
        <f>H381+H382</f>
        <v>1700000</v>
      </c>
      <c r="I380" s="5">
        <f>I381+I382</f>
        <v>1700000</v>
      </c>
    </row>
    <row r="381" spans="1:9" ht="12.75">
      <c r="A381" s="7" t="s">
        <v>257</v>
      </c>
      <c r="B381" s="4" t="s">
        <v>258</v>
      </c>
      <c r="C381" s="5"/>
      <c r="D381" s="5">
        <v>800000</v>
      </c>
      <c r="E381" s="5">
        <f t="shared" si="101"/>
        <v>0</v>
      </c>
      <c r="F381" s="5">
        <v>800000</v>
      </c>
      <c r="G381" s="5">
        <v>500000</v>
      </c>
      <c r="H381" s="5">
        <v>500000</v>
      </c>
      <c r="I381" s="5">
        <v>500000</v>
      </c>
    </row>
    <row r="382" spans="1:9" ht="12.75">
      <c r="A382" s="7" t="s">
        <v>87</v>
      </c>
      <c r="B382" s="4" t="s">
        <v>88</v>
      </c>
      <c r="C382" s="5"/>
      <c r="D382" s="5">
        <v>794000</v>
      </c>
      <c r="E382" s="5">
        <f t="shared" si="101"/>
        <v>0</v>
      </c>
      <c r="F382" s="5">
        <v>794000</v>
      </c>
      <c r="G382" s="5">
        <v>1200000</v>
      </c>
      <c r="H382" s="5">
        <v>1200000</v>
      </c>
      <c r="I382" s="5">
        <v>1200000</v>
      </c>
    </row>
    <row r="383" spans="1:9" ht="26.25">
      <c r="A383" s="7" t="s">
        <v>324</v>
      </c>
      <c r="B383" s="4" t="s">
        <v>325</v>
      </c>
      <c r="C383" s="5">
        <f>C384</f>
        <v>0</v>
      </c>
      <c r="D383" s="5">
        <f>D384</f>
        <v>62176000</v>
      </c>
      <c r="E383" s="5">
        <f t="shared" si="101"/>
        <v>0</v>
      </c>
      <c r="F383" s="5">
        <f>F384</f>
        <v>62176000</v>
      </c>
      <c r="G383" s="5">
        <f aca="true" t="shared" si="106" ref="G383:I384">G384</f>
        <v>13669000</v>
      </c>
      <c r="H383" s="5">
        <f t="shared" si="106"/>
        <v>13669000</v>
      </c>
      <c r="I383" s="5">
        <f t="shared" si="106"/>
        <v>13669000</v>
      </c>
    </row>
    <row r="384" spans="1:9" ht="12.75">
      <c r="A384" s="7" t="s">
        <v>328</v>
      </c>
      <c r="B384" s="4" t="s">
        <v>329</v>
      </c>
      <c r="C384" s="5">
        <f>C385</f>
        <v>0</v>
      </c>
      <c r="D384" s="5">
        <f>D385</f>
        <v>62176000</v>
      </c>
      <c r="E384" s="5">
        <f t="shared" si="101"/>
        <v>0</v>
      </c>
      <c r="F384" s="5">
        <f>F385</f>
        <v>62176000</v>
      </c>
      <c r="G384" s="5">
        <f t="shared" si="106"/>
        <v>13669000</v>
      </c>
      <c r="H384" s="5">
        <f t="shared" si="106"/>
        <v>13669000</v>
      </c>
      <c r="I384" s="5">
        <f t="shared" si="106"/>
        <v>13669000</v>
      </c>
    </row>
    <row r="385" spans="1:9" ht="12.75">
      <c r="A385" s="7" t="s">
        <v>222</v>
      </c>
      <c r="B385" s="4" t="s">
        <v>223</v>
      </c>
      <c r="C385" s="5">
        <f>C386+C387</f>
        <v>0</v>
      </c>
      <c r="D385" s="5">
        <f>D386+D387</f>
        <v>62176000</v>
      </c>
      <c r="E385" s="5">
        <f t="shared" si="101"/>
        <v>0</v>
      </c>
      <c r="F385" s="5">
        <f>F386+F387</f>
        <v>62176000</v>
      </c>
      <c r="G385" s="5">
        <f>G386+G387</f>
        <v>13669000</v>
      </c>
      <c r="H385" s="5">
        <f>H386+H387</f>
        <v>13669000</v>
      </c>
      <c r="I385" s="5">
        <f>I386+I387</f>
        <v>13669000</v>
      </c>
    </row>
    <row r="386" spans="1:9" ht="26.25">
      <c r="A386" s="7" t="s">
        <v>81</v>
      </c>
      <c r="B386" s="4" t="s">
        <v>82</v>
      </c>
      <c r="C386" s="5"/>
      <c r="D386" s="5">
        <v>60764000</v>
      </c>
      <c r="E386" s="5">
        <f t="shared" si="101"/>
        <v>0</v>
      </c>
      <c r="F386" s="5">
        <v>60764000</v>
      </c>
      <c r="G386" s="5">
        <v>12169000</v>
      </c>
      <c r="H386" s="5">
        <v>12169000</v>
      </c>
      <c r="I386" s="5">
        <v>12169000</v>
      </c>
    </row>
    <row r="387" spans="1:9" ht="12.75">
      <c r="A387" s="7" t="s">
        <v>263</v>
      </c>
      <c r="B387" s="4" t="s">
        <v>264</v>
      </c>
      <c r="C387" s="5">
        <f aca="true" t="shared" si="107" ref="C387:I389">C388</f>
        <v>0</v>
      </c>
      <c r="D387" s="5">
        <f t="shared" si="107"/>
        <v>1412000</v>
      </c>
      <c r="E387" s="5">
        <f t="shared" si="101"/>
        <v>0</v>
      </c>
      <c r="F387" s="5">
        <f t="shared" si="107"/>
        <v>1412000</v>
      </c>
      <c r="G387" s="5">
        <f t="shared" si="107"/>
        <v>1500000</v>
      </c>
      <c r="H387" s="5">
        <f t="shared" si="107"/>
        <v>1500000</v>
      </c>
      <c r="I387" s="5">
        <f t="shared" si="107"/>
        <v>1500000</v>
      </c>
    </row>
    <row r="388" spans="1:9" ht="12.75">
      <c r="A388" s="7" t="s">
        <v>265</v>
      </c>
      <c r="B388" s="4" t="s">
        <v>266</v>
      </c>
      <c r="C388" s="5">
        <f t="shared" si="107"/>
        <v>0</v>
      </c>
      <c r="D388" s="5">
        <f t="shared" si="107"/>
        <v>1412000</v>
      </c>
      <c r="E388" s="5">
        <f t="shared" si="101"/>
        <v>0</v>
      </c>
      <c r="F388" s="5">
        <f t="shared" si="107"/>
        <v>1412000</v>
      </c>
      <c r="G388" s="5">
        <f t="shared" si="107"/>
        <v>1500000</v>
      </c>
      <c r="H388" s="5">
        <f t="shared" si="107"/>
        <v>1500000</v>
      </c>
      <c r="I388" s="5">
        <f t="shared" si="107"/>
        <v>1500000</v>
      </c>
    </row>
    <row r="389" spans="1:9" ht="12.75">
      <c r="A389" s="7" t="s">
        <v>271</v>
      </c>
      <c r="B389" s="4" t="s">
        <v>272</v>
      </c>
      <c r="C389" s="5">
        <f t="shared" si="107"/>
        <v>0</v>
      </c>
      <c r="D389" s="5">
        <f t="shared" si="107"/>
        <v>1412000</v>
      </c>
      <c r="E389" s="5">
        <f t="shared" si="101"/>
        <v>0</v>
      </c>
      <c r="F389" s="5">
        <f t="shared" si="107"/>
        <v>1412000</v>
      </c>
      <c r="G389" s="5">
        <f t="shared" si="107"/>
        <v>1500000</v>
      </c>
      <c r="H389" s="5">
        <f t="shared" si="107"/>
        <v>1500000</v>
      </c>
      <c r="I389" s="5">
        <f t="shared" si="107"/>
        <v>1500000</v>
      </c>
    </row>
    <row r="390" spans="1:9" ht="12.75">
      <c r="A390" s="7" t="s">
        <v>273</v>
      </c>
      <c r="B390" s="4" t="s">
        <v>274</v>
      </c>
      <c r="C390" s="5"/>
      <c r="D390" s="5">
        <v>1412000</v>
      </c>
      <c r="E390" s="5">
        <f t="shared" si="101"/>
        <v>0</v>
      </c>
      <c r="F390" s="5">
        <v>1412000</v>
      </c>
      <c r="G390" s="5">
        <v>1500000</v>
      </c>
      <c r="H390" s="5">
        <v>1500000</v>
      </c>
      <c r="I390" s="5">
        <v>1500000</v>
      </c>
    </row>
    <row r="391" spans="1:9" ht="12.75">
      <c r="A391" s="7" t="s">
        <v>330</v>
      </c>
      <c r="B391" s="4" t="s">
        <v>331</v>
      </c>
      <c r="C391" s="5">
        <f>C392+C395+C407</f>
        <v>10000000</v>
      </c>
      <c r="D391" s="5">
        <f>D392+D395+D407</f>
        <v>66945000</v>
      </c>
      <c r="E391" s="5">
        <f t="shared" si="101"/>
        <v>0</v>
      </c>
      <c r="F391" s="5">
        <f>F392+F395+F407</f>
        <v>66945000</v>
      </c>
      <c r="G391" s="5">
        <f>G392+G395+G407</f>
        <v>87000000</v>
      </c>
      <c r="H391" s="5">
        <f>H392+H395+H407</f>
        <v>33648000</v>
      </c>
      <c r="I391" s="5">
        <f>I392+I395+I407</f>
        <v>33359000</v>
      </c>
    </row>
    <row r="392" spans="1:9" ht="12.75">
      <c r="A392" s="7" t="s">
        <v>332</v>
      </c>
      <c r="B392" s="4" t="s">
        <v>333</v>
      </c>
      <c r="C392" s="5">
        <f>C393</f>
        <v>0</v>
      </c>
      <c r="D392" s="5">
        <f>D393</f>
        <v>91000</v>
      </c>
      <c r="E392" s="5">
        <f t="shared" si="101"/>
        <v>0</v>
      </c>
      <c r="F392" s="5">
        <f>F393</f>
        <v>91000</v>
      </c>
      <c r="G392" s="5">
        <f aca="true" t="shared" si="108" ref="G392:I393">G393</f>
        <v>0</v>
      </c>
      <c r="H392" s="5">
        <f t="shared" si="108"/>
        <v>0</v>
      </c>
      <c r="I392" s="5">
        <f t="shared" si="108"/>
        <v>0</v>
      </c>
    </row>
    <row r="393" spans="1:9" ht="12.75">
      <c r="A393" s="7" t="s">
        <v>222</v>
      </c>
      <c r="B393" s="4" t="s">
        <v>223</v>
      </c>
      <c r="C393" s="5">
        <f>C394</f>
        <v>0</v>
      </c>
      <c r="D393" s="5">
        <f>D394</f>
        <v>91000</v>
      </c>
      <c r="E393" s="5">
        <f t="shared" si="101"/>
        <v>0</v>
      </c>
      <c r="F393" s="5">
        <f>F394</f>
        <v>91000</v>
      </c>
      <c r="G393" s="5">
        <f t="shared" si="108"/>
        <v>0</v>
      </c>
      <c r="H393" s="5">
        <f t="shared" si="108"/>
        <v>0</v>
      </c>
      <c r="I393" s="5">
        <f t="shared" si="108"/>
        <v>0</v>
      </c>
    </row>
    <row r="394" spans="1:9" ht="26.25">
      <c r="A394" s="7" t="s">
        <v>81</v>
      </c>
      <c r="B394" s="4" t="s">
        <v>82</v>
      </c>
      <c r="C394" s="5"/>
      <c r="D394" s="5">
        <v>91000</v>
      </c>
      <c r="E394" s="5">
        <f t="shared" si="101"/>
        <v>0</v>
      </c>
      <c r="F394" s="5">
        <v>91000</v>
      </c>
      <c r="G394" s="5"/>
      <c r="H394" s="5"/>
      <c r="I394" s="5"/>
    </row>
    <row r="395" spans="1:9" ht="12.75">
      <c r="A395" s="7" t="s">
        <v>334</v>
      </c>
      <c r="B395" s="4" t="s">
        <v>335</v>
      </c>
      <c r="C395" s="5">
        <f>C396</f>
        <v>10000000</v>
      </c>
      <c r="D395" s="5">
        <f>D396</f>
        <v>58856000</v>
      </c>
      <c r="E395" s="5">
        <f t="shared" si="101"/>
        <v>0</v>
      </c>
      <c r="F395" s="5">
        <f>F396</f>
        <v>58856000</v>
      </c>
      <c r="G395" s="5">
        <f>G396</f>
        <v>81760000</v>
      </c>
      <c r="H395" s="5">
        <f>H396</f>
        <v>28408000</v>
      </c>
      <c r="I395" s="5">
        <f>I396</f>
        <v>28119000</v>
      </c>
    </row>
    <row r="396" spans="1:9" ht="12.75">
      <c r="A396" s="7" t="s">
        <v>222</v>
      </c>
      <c r="B396" s="4" t="s">
        <v>223</v>
      </c>
      <c r="C396" s="5">
        <f>C397+C398+C401</f>
        <v>10000000</v>
      </c>
      <c r="D396" s="5">
        <f>D397+D398+D401</f>
        <v>58856000</v>
      </c>
      <c r="E396" s="5">
        <f t="shared" si="101"/>
        <v>0</v>
      </c>
      <c r="F396" s="5">
        <f>F397+F398+F401</f>
        <v>58856000</v>
      </c>
      <c r="G396" s="5">
        <f>G397+G398+G401</f>
        <v>81760000</v>
      </c>
      <c r="H396" s="5">
        <f>H397+H398+H401</f>
        <v>28408000</v>
      </c>
      <c r="I396" s="5">
        <f>I397+I398+I401</f>
        <v>28119000</v>
      </c>
    </row>
    <row r="397" spans="1:9" ht="26.25">
      <c r="A397" s="7" t="s">
        <v>81</v>
      </c>
      <c r="B397" s="4" t="s">
        <v>82</v>
      </c>
      <c r="C397" s="5">
        <v>10000000</v>
      </c>
      <c r="D397" s="5">
        <v>49176000</v>
      </c>
      <c r="E397" s="5">
        <f t="shared" si="101"/>
        <v>0</v>
      </c>
      <c r="F397" s="5">
        <v>49176000</v>
      </c>
      <c r="G397" s="5">
        <v>71260000</v>
      </c>
      <c r="H397" s="5">
        <v>17908000</v>
      </c>
      <c r="I397" s="5">
        <v>17619000</v>
      </c>
    </row>
    <row r="398" spans="1:9" ht="12.75">
      <c r="A398" s="7" t="s">
        <v>243</v>
      </c>
      <c r="B398" s="4" t="s">
        <v>244</v>
      </c>
      <c r="C398" s="5">
        <f>C399</f>
        <v>0</v>
      </c>
      <c r="D398" s="5">
        <f>D399</f>
        <v>5000000</v>
      </c>
      <c r="E398" s="5">
        <f t="shared" si="101"/>
        <v>0</v>
      </c>
      <c r="F398" s="5">
        <f>F399</f>
        <v>5000000</v>
      </c>
      <c r="G398" s="5">
        <f aca="true" t="shared" si="109" ref="G398:I399">G399</f>
        <v>5500000</v>
      </c>
      <c r="H398" s="5">
        <f t="shared" si="109"/>
        <v>5500000</v>
      </c>
      <c r="I398" s="5">
        <f t="shared" si="109"/>
        <v>5500000</v>
      </c>
    </row>
    <row r="399" spans="1:9" ht="12.75">
      <c r="A399" s="7" t="s">
        <v>245</v>
      </c>
      <c r="B399" s="4" t="s">
        <v>246</v>
      </c>
      <c r="C399" s="5">
        <f>C400</f>
        <v>0</v>
      </c>
      <c r="D399" s="5">
        <f>D400</f>
        <v>5000000</v>
      </c>
      <c r="E399" s="5">
        <f t="shared" si="101"/>
        <v>0</v>
      </c>
      <c r="F399" s="5">
        <f>F400</f>
        <v>5000000</v>
      </c>
      <c r="G399" s="5">
        <f t="shared" si="109"/>
        <v>5500000</v>
      </c>
      <c r="H399" s="5">
        <f t="shared" si="109"/>
        <v>5500000</v>
      </c>
      <c r="I399" s="5">
        <f t="shared" si="109"/>
        <v>5500000</v>
      </c>
    </row>
    <row r="400" spans="1:9" ht="12.75">
      <c r="A400" s="7" t="s">
        <v>247</v>
      </c>
      <c r="B400" s="4" t="s">
        <v>248</v>
      </c>
      <c r="C400" s="5"/>
      <c r="D400" s="5">
        <v>5000000</v>
      </c>
      <c r="E400" s="5">
        <f t="shared" si="101"/>
        <v>0</v>
      </c>
      <c r="F400" s="5">
        <v>5000000</v>
      </c>
      <c r="G400" s="5">
        <v>5500000</v>
      </c>
      <c r="H400" s="5">
        <v>5500000</v>
      </c>
      <c r="I400" s="5">
        <v>5500000</v>
      </c>
    </row>
    <row r="401" spans="1:9" ht="12.75">
      <c r="A401" s="7" t="s">
        <v>263</v>
      </c>
      <c r="B401" s="4" t="s">
        <v>264</v>
      </c>
      <c r="C401" s="5">
        <f>C402</f>
        <v>0</v>
      </c>
      <c r="D401" s="5">
        <f>D402</f>
        <v>4680000</v>
      </c>
      <c r="E401" s="5">
        <f t="shared" si="101"/>
        <v>0</v>
      </c>
      <c r="F401" s="5">
        <f>F402</f>
        <v>4680000</v>
      </c>
      <c r="G401" s="5">
        <f>G402</f>
        <v>5000000</v>
      </c>
      <c r="H401" s="5">
        <f>H402</f>
        <v>5000000</v>
      </c>
      <c r="I401" s="5">
        <f>I402</f>
        <v>5000000</v>
      </c>
    </row>
    <row r="402" spans="1:9" ht="12.75">
      <c r="A402" s="7" t="s">
        <v>265</v>
      </c>
      <c r="B402" s="4" t="s">
        <v>266</v>
      </c>
      <c r="C402" s="5">
        <f>C403+C405</f>
        <v>0</v>
      </c>
      <c r="D402" s="5">
        <f>D403+D405</f>
        <v>4680000</v>
      </c>
      <c r="E402" s="5">
        <f t="shared" si="101"/>
        <v>0</v>
      </c>
      <c r="F402" s="5">
        <f>F403+F405</f>
        <v>4680000</v>
      </c>
      <c r="G402" s="5">
        <f>G403+G405</f>
        <v>5000000</v>
      </c>
      <c r="H402" s="5">
        <f>H403+H405</f>
        <v>5000000</v>
      </c>
      <c r="I402" s="5">
        <f>I403+I405</f>
        <v>5000000</v>
      </c>
    </row>
    <row r="403" spans="1:9" ht="12.75">
      <c r="A403" s="7" t="s">
        <v>267</v>
      </c>
      <c r="B403" s="4" t="s">
        <v>268</v>
      </c>
      <c r="C403" s="5">
        <f>C404</f>
        <v>0</v>
      </c>
      <c r="D403" s="5">
        <f>D404</f>
        <v>1090000</v>
      </c>
      <c r="E403" s="5">
        <f t="shared" si="101"/>
        <v>0</v>
      </c>
      <c r="F403" s="5">
        <f>F404</f>
        <v>1090000</v>
      </c>
      <c r="G403" s="5">
        <f>G404</f>
        <v>0</v>
      </c>
      <c r="H403" s="5">
        <f>H404</f>
        <v>0</v>
      </c>
      <c r="I403" s="5">
        <f>I404</f>
        <v>0</v>
      </c>
    </row>
    <row r="404" spans="1:9" ht="12.75">
      <c r="A404" s="7" t="s">
        <v>269</v>
      </c>
      <c r="B404" s="4" t="s">
        <v>270</v>
      </c>
      <c r="C404" s="5"/>
      <c r="D404" s="5">
        <v>1090000</v>
      </c>
      <c r="E404" s="5">
        <f t="shared" si="101"/>
        <v>0</v>
      </c>
      <c r="F404" s="5">
        <v>1090000</v>
      </c>
      <c r="G404" s="5"/>
      <c r="H404" s="5"/>
      <c r="I404" s="5"/>
    </row>
    <row r="405" spans="1:9" ht="12.75">
      <c r="A405" s="7" t="s">
        <v>271</v>
      </c>
      <c r="B405" s="4" t="s">
        <v>272</v>
      </c>
      <c r="C405" s="5">
        <f>C406</f>
        <v>0</v>
      </c>
      <c r="D405" s="5">
        <f>D406</f>
        <v>3590000</v>
      </c>
      <c r="E405" s="5">
        <f t="shared" si="101"/>
        <v>0</v>
      </c>
      <c r="F405" s="5">
        <f>F406</f>
        <v>3590000</v>
      </c>
      <c r="G405" s="5">
        <f>G406</f>
        <v>5000000</v>
      </c>
      <c r="H405" s="5">
        <f>H406</f>
        <v>5000000</v>
      </c>
      <c r="I405" s="5">
        <f>I406</f>
        <v>5000000</v>
      </c>
    </row>
    <row r="406" spans="1:9" ht="12.75">
      <c r="A406" s="7" t="s">
        <v>273</v>
      </c>
      <c r="B406" s="4" t="s">
        <v>274</v>
      </c>
      <c r="C406" s="5"/>
      <c r="D406" s="5">
        <v>3590000</v>
      </c>
      <c r="E406" s="5">
        <f t="shared" si="101"/>
        <v>0</v>
      </c>
      <c r="F406" s="5">
        <v>3590000</v>
      </c>
      <c r="G406" s="5">
        <v>5000000</v>
      </c>
      <c r="H406" s="5">
        <v>5000000</v>
      </c>
      <c r="I406" s="5">
        <v>5000000</v>
      </c>
    </row>
    <row r="407" spans="1:9" ht="12.75">
      <c r="A407" s="7" t="s">
        <v>336</v>
      </c>
      <c r="B407" s="4" t="s">
        <v>337</v>
      </c>
      <c r="C407" s="5">
        <f>C408</f>
        <v>0</v>
      </c>
      <c r="D407" s="5">
        <f>D408</f>
        <v>7998000</v>
      </c>
      <c r="E407" s="5">
        <f t="shared" si="101"/>
        <v>0</v>
      </c>
      <c r="F407" s="5">
        <f>F408</f>
        <v>7998000</v>
      </c>
      <c r="G407" s="5">
        <f>G408</f>
        <v>5240000</v>
      </c>
      <c r="H407" s="5">
        <f>H408</f>
        <v>5240000</v>
      </c>
      <c r="I407" s="5">
        <f>I408</f>
        <v>5240000</v>
      </c>
    </row>
    <row r="408" spans="1:9" ht="12.75">
      <c r="A408" s="7" t="s">
        <v>222</v>
      </c>
      <c r="B408" s="4" t="s">
        <v>223</v>
      </c>
      <c r="C408" s="5">
        <f>C409+C410+C414</f>
        <v>0</v>
      </c>
      <c r="D408" s="5">
        <f>D409+D410+D414</f>
        <v>7998000</v>
      </c>
      <c r="E408" s="5">
        <f t="shared" si="101"/>
        <v>0</v>
      </c>
      <c r="F408" s="5">
        <f>F409+F410+F414</f>
        <v>7998000</v>
      </c>
      <c r="G408" s="5">
        <f>G409+G410+G414</f>
        <v>5240000</v>
      </c>
      <c r="H408" s="5">
        <f>H409+H410+H414</f>
        <v>5240000</v>
      </c>
      <c r="I408" s="5">
        <f>I409+I410+I414</f>
        <v>5240000</v>
      </c>
    </row>
    <row r="409" spans="1:9" ht="26.25">
      <c r="A409" s="7" t="s">
        <v>81</v>
      </c>
      <c r="B409" s="4" t="s">
        <v>82</v>
      </c>
      <c r="C409" s="5"/>
      <c r="D409" s="5">
        <v>7356000</v>
      </c>
      <c r="E409" s="5">
        <f t="shared" si="101"/>
        <v>0</v>
      </c>
      <c r="F409" s="5">
        <v>7356000</v>
      </c>
      <c r="G409" s="5">
        <v>4000000</v>
      </c>
      <c r="H409" s="5">
        <v>4000000</v>
      </c>
      <c r="I409" s="5">
        <v>4000000</v>
      </c>
    </row>
    <row r="410" spans="1:9" ht="12.75">
      <c r="A410" s="7" t="s">
        <v>233</v>
      </c>
      <c r="B410" s="4" t="s">
        <v>234</v>
      </c>
      <c r="C410" s="5">
        <f>C411</f>
        <v>0</v>
      </c>
      <c r="D410" s="5">
        <f>D411</f>
        <v>240000</v>
      </c>
      <c r="E410" s="5">
        <f t="shared" si="101"/>
        <v>0</v>
      </c>
      <c r="F410" s="5">
        <f>F411</f>
        <v>240000</v>
      </c>
      <c r="G410" s="5">
        <f>G411</f>
        <v>240000</v>
      </c>
      <c r="H410" s="5">
        <f>H411</f>
        <v>240000</v>
      </c>
      <c r="I410" s="5">
        <f>I411</f>
        <v>240000</v>
      </c>
    </row>
    <row r="411" spans="1:9" ht="39">
      <c r="A411" s="7" t="s">
        <v>235</v>
      </c>
      <c r="B411" s="4" t="s">
        <v>236</v>
      </c>
      <c r="C411" s="5">
        <f>C412+C413</f>
        <v>0</v>
      </c>
      <c r="D411" s="5">
        <f>D412+D413</f>
        <v>240000</v>
      </c>
      <c r="E411" s="5">
        <f t="shared" si="101"/>
        <v>0</v>
      </c>
      <c r="F411" s="5">
        <f>F412+F413</f>
        <v>240000</v>
      </c>
      <c r="G411" s="5">
        <f>G412+G413</f>
        <v>240000</v>
      </c>
      <c r="H411" s="5">
        <f>H412+H413</f>
        <v>240000</v>
      </c>
      <c r="I411" s="5">
        <f>I412+I413</f>
        <v>240000</v>
      </c>
    </row>
    <row r="412" spans="1:9" ht="12.75">
      <c r="A412" s="7" t="s">
        <v>237</v>
      </c>
      <c r="B412" s="4" t="s">
        <v>238</v>
      </c>
      <c r="C412" s="5"/>
      <c r="D412" s="5">
        <v>0</v>
      </c>
      <c r="E412" s="5">
        <f t="shared" si="101"/>
        <v>0</v>
      </c>
      <c r="F412" s="5">
        <v>0</v>
      </c>
      <c r="G412" s="5"/>
      <c r="H412" s="5"/>
      <c r="I412" s="5"/>
    </row>
    <row r="413" spans="1:9" ht="12.75">
      <c r="A413" s="7" t="s">
        <v>239</v>
      </c>
      <c r="B413" s="4" t="s">
        <v>240</v>
      </c>
      <c r="C413" s="5"/>
      <c r="D413" s="5">
        <v>240000</v>
      </c>
      <c r="E413" s="5">
        <f t="shared" si="101"/>
        <v>0</v>
      </c>
      <c r="F413" s="5">
        <v>240000</v>
      </c>
      <c r="G413" s="5">
        <v>240000</v>
      </c>
      <c r="H413" s="5">
        <v>240000</v>
      </c>
      <c r="I413" s="5">
        <v>240000</v>
      </c>
    </row>
    <row r="414" spans="1:9" ht="26.25">
      <c r="A414" s="7" t="s">
        <v>83</v>
      </c>
      <c r="B414" s="4" t="s">
        <v>84</v>
      </c>
      <c r="C414" s="5">
        <f>C415</f>
        <v>0</v>
      </c>
      <c r="D414" s="5">
        <f>D415</f>
        <v>402000</v>
      </c>
      <c r="E414" s="5">
        <f>F414-D414</f>
        <v>0</v>
      </c>
      <c r="F414" s="5">
        <f>F415</f>
        <v>402000</v>
      </c>
      <c r="G414" s="5">
        <f>G415</f>
        <v>1000000</v>
      </c>
      <c r="H414" s="5">
        <f>H415</f>
        <v>1000000</v>
      </c>
      <c r="I414" s="5">
        <f>I415</f>
        <v>1000000</v>
      </c>
    </row>
    <row r="415" spans="1:9" ht="12.75">
      <c r="A415" s="7" t="s">
        <v>257</v>
      </c>
      <c r="B415" s="4" t="s">
        <v>258</v>
      </c>
      <c r="C415" s="5"/>
      <c r="D415" s="5">
        <v>402000</v>
      </c>
      <c r="E415" s="5">
        <f>F415-D415</f>
        <v>0</v>
      </c>
      <c r="F415" s="5">
        <v>402000</v>
      </c>
      <c r="G415" s="5">
        <v>1000000</v>
      </c>
      <c r="H415" s="5">
        <v>1000000</v>
      </c>
      <c r="I415" s="5">
        <v>1000000</v>
      </c>
    </row>
    <row r="416" spans="1:9" ht="26.25">
      <c r="A416" s="7" t="s">
        <v>347</v>
      </c>
      <c r="B416" s="4" t="s">
        <v>142</v>
      </c>
      <c r="C416" s="5">
        <f aca="true" t="shared" si="110" ref="C416:I416">C421+C428+C430+C417+C419</f>
        <v>0</v>
      </c>
      <c r="D416" s="5">
        <f>D421+D428+D430+D417+D419</f>
        <v>165327000</v>
      </c>
      <c r="E416" s="5">
        <f t="shared" si="110"/>
        <v>0</v>
      </c>
      <c r="F416" s="5">
        <f>F421+F428+F430+F417+F419</f>
        <v>165327000</v>
      </c>
      <c r="G416" s="5">
        <f t="shared" si="110"/>
        <v>52899000</v>
      </c>
      <c r="H416" s="5">
        <f t="shared" si="110"/>
        <v>52899000</v>
      </c>
      <c r="I416" s="5">
        <f t="shared" si="110"/>
        <v>52899000</v>
      </c>
    </row>
    <row r="417" spans="1:9" ht="12.75">
      <c r="A417" s="7" t="s">
        <v>384</v>
      </c>
      <c r="B417" s="4" t="s">
        <v>385</v>
      </c>
      <c r="C417" s="5">
        <f aca="true" t="shared" si="111" ref="C417:I417">C418</f>
        <v>0</v>
      </c>
      <c r="D417" s="5">
        <f t="shared" si="111"/>
        <v>10552000</v>
      </c>
      <c r="E417" s="5">
        <f t="shared" si="111"/>
        <v>0</v>
      </c>
      <c r="F417" s="5">
        <f t="shared" si="111"/>
        <v>10552000</v>
      </c>
      <c r="G417" s="5">
        <f t="shared" si="111"/>
        <v>0</v>
      </c>
      <c r="H417" s="5">
        <f t="shared" si="111"/>
        <v>0</v>
      </c>
      <c r="I417" s="5">
        <f t="shared" si="111"/>
        <v>0</v>
      </c>
    </row>
    <row r="418" spans="1:9" ht="12.75">
      <c r="A418" s="7" t="s">
        <v>37</v>
      </c>
      <c r="B418" s="4" t="s">
        <v>386</v>
      </c>
      <c r="C418" s="5"/>
      <c r="D418" s="5">
        <v>10552000</v>
      </c>
      <c r="E418" s="5">
        <f aca="true" t="shared" si="112" ref="E418:E486">F418-D418</f>
        <v>0</v>
      </c>
      <c r="F418" s="5">
        <v>10552000</v>
      </c>
      <c r="G418" s="5"/>
      <c r="H418" s="5"/>
      <c r="I418" s="5"/>
    </row>
    <row r="419" spans="1:9" ht="12.75">
      <c r="A419" s="7" t="s">
        <v>391</v>
      </c>
      <c r="B419" s="4" t="s">
        <v>392</v>
      </c>
      <c r="C419" s="5">
        <f aca="true" t="shared" si="113" ref="C419:I419">C420</f>
        <v>0</v>
      </c>
      <c r="D419" s="5">
        <f t="shared" si="113"/>
        <v>0</v>
      </c>
      <c r="E419" s="5">
        <f t="shared" si="113"/>
        <v>0</v>
      </c>
      <c r="F419" s="5">
        <f t="shared" si="113"/>
        <v>0</v>
      </c>
      <c r="G419" s="5">
        <f t="shared" si="113"/>
        <v>0</v>
      </c>
      <c r="H419" s="5">
        <f t="shared" si="113"/>
        <v>0</v>
      </c>
      <c r="I419" s="5">
        <f t="shared" si="113"/>
        <v>0</v>
      </c>
    </row>
    <row r="420" spans="1:9" ht="12.75">
      <c r="A420" s="7" t="s">
        <v>45</v>
      </c>
      <c r="B420" s="4" t="s">
        <v>393</v>
      </c>
      <c r="C420" s="5"/>
      <c r="D420" s="5"/>
      <c r="E420" s="5">
        <f t="shared" si="112"/>
        <v>0</v>
      </c>
      <c r="F420" s="5"/>
      <c r="G420" s="5"/>
      <c r="H420" s="5"/>
      <c r="I420" s="5"/>
    </row>
    <row r="421" spans="1:9" ht="12.75">
      <c r="A421" s="7" t="s">
        <v>47</v>
      </c>
      <c r="B421" s="4" t="s">
        <v>48</v>
      </c>
      <c r="C421" s="5">
        <f>C422</f>
        <v>0</v>
      </c>
      <c r="D421" s="5">
        <f>D422</f>
        <v>60340000</v>
      </c>
      <c r="E421" s="5">
        <f t="shared" si="112"/>
        <v>0</v>
      </c>
      <c r="F421" s="5">
        <f>F422</f>
        <v>60340000</v>
      </c>
      <c r="G421" s="5">
        <f aca="true" t="shared" si="114" ref="G421:I422">G422</f>
        <v>52899000</v>
      </c>
      <c r="H421" s="5">
        <f t="shared" si="114"/>
        <v>52899000</v>
      </c>
      <c r="I421" s="5">
        <f t="shared" si="114"/>
        <v>52899000</v>
      </c>
    </row>
    <row r="422" spans="1:9" ht="12.75">
      <c r="A422" s="7" t="s">
        <v>196</v>
      </c>
      <c r="B422" s="4" t="s">
        <v>50</v>
      </c>
      <c r="C422" s="5">
        <f>C423</f>
        <v>0</v>
      </c>
      <c r="D422" s="5">
        <f>D423</f>
        <v>60340000</v>
      </c>
      <c r="E422" s="5">
        <f t="shared" si="112"/>
        <v>0</v>
      </c>
      <c r="F422" s="5">
        <f>F423</f>
        <v>60340000</v>
      </c>
      <c r="G422" s="5">
        <f t="shared" si="114"/>
        <v>52899000</v>
      </c>
      <c r="H422" s="5">
        <f t="shared" si="114"/>
        <v>52899000</v>
      </c>
      <c r="I422" s="5">
        <f t="shared" si="114"/>
        <v>52899000</v>
      </c>
    </row>
    <row r="423" spans="1:9" ht="39">
      <c r="A423" s="7" t="s">
        <v>348</v>
      </c>
      <c r="B423" s="4" t="s">
        <v>198</v>
      </c>
      <c r="C423" s="5">
        <f>C426+C427+C424</f>
        <v>0</v>
      </c>
      <c r="D423" s="5">
        <f>D426+D427+D424</f>
        <v>60340000</v>
      </c>
      <c r="E423" s="5">
        <f t="shared" si="112"/>
        <v>0</v>
      </c>
      <c r="F423" s="5">
        <f>F426+F427+F424</f>
        <v>60340000</v>
      </c>
      <c r="G423" s="5">
        <f>G426+G427+G424</f>
        <v>52899000</v>
      </c>
      <c r="H423" s="5">
        <f>H426+H427+H424</f>
        <v>52899000</v>
      </c>
      <c r="I423" s="5">
        <f>I426+I427+I424</f>
        <v>52899000</v>
      </c>
    </row>
    <row r="424" spans="1:9" ht="26.25">
      <c r="A424" s="7" t="s">
        <v>365</v>
      </c>
      <c r="B424" s="4" t="s">
        <v>367</v>
      </c>
      <c r="C424" s="5">
        <f>C425</f>
        <v>0</v>
      </c>
      <c r="D424" s="5">
        <f>D425</f>
        <v>10000000</v>
      </c>
      <c r="E424" s="5">
        <f t="shared" si="112"/>
        <v>0</v>
      </c>
      <c r="F424" s="5">
        <f>F425</f>
        <v>10000000</v>
      </c>
      <c r="G424" s="5">
        <f>G425</f>
        <v>0</v>
      </c>
      <c r="H424" s="5">
        <f>H425</f>
        <v>0</v>
      </c>
      <c r="I424" s="5">
        <f>I425</f>
        <v>0</v>
      </c>
    </row>
    <row r="425" spans="1:9" ht="26.25">
      <c r="A425" s="7" t="s">
        <v>366</v>
      </c>
      <c r="B425" s="4" t="s">
        <v>368</v>
      </c>
      <c r="C425" s="5"/>
      <c r="D425" s="5">
        <v>10000000</v>
      </c>
      <c r="E425" s="5">
        <f t="shared" si="112"/>
        <v>0</v>
      </c>
      <c r="F425" s="5">
        <v>10000000</v>
      </c>
      <c r="G425" s="5"/>
      <c r="H425" s="5"/>
      <c r="I425" s="5"/>
    </row>
    <row r="426" spans="1:9" ht="12.75">
      <c r="A426" s="7" t="s">
        <v>201</v>
      </c>
      <c r="B426" s="4" t="s">
        <v>202</v>
      </c>
      <c r="C426" s="5"/>
      <c r="D426" s="5">
        <v>36005000</v>
      </c>
      <c r="E426" s="5">
        <f t="shared" si="112"/>
        <v>0</v>
      </c>
      <c r="F426" s="5">
        <v>36005000</v>
      </c>
      <c r="G426" s="5">
        <v>52899000</v>
      </c>
      <c r="H426" s="5">
        <v>52899000</v>
      </c>
      <c r="I426" s="5">
        <v>52899000</v>
      </c>
    </row>
    <row r="427" spans="1:9" ht="39">
      <c r="A427" s="7" t="s">
        <v>203</v>
      </c>
      <c r="B427" s="4" t="s">
        <v>204</v>
      </c>
      <c r="C427" s="5"/>
      <c r="D427" s="5">
        <v>14335000</v>
      </c>
      <c r="E427" s="5">
        <f t="shared" si="112"/>
        <v>0</v>
      </c>
      <c r="F427" s="5">
        <v>14335000</v>
      </c>
      <c r="G427" s="5"/>
      <c r="H427" s="5"/>
      <c r="I427" s="5"/>
    </row>
    <row r="428" spans="1:9" ht="12.75">
      <c r="A428" s="7" t="s">
        <v>207</v>
      </c>
      <c r="B428" s="4" t="s">
        <v>208</v>
      </c>
      <c r="C428" s="5">
        <f>C429</f>
        <v>0</v>
      </c>
      <c r="D428" s="5">
        <f>D429</f>
        <v>0</v>
      </c>
      <c r="E428" s="5">
        <f t="shared" si="112"/>
        <v>0</v>
      </c>
      <c r="F428" s="5">
        <f>F429</f>
        <v>0</v>
      </c>
      <c r="G428" s="5">
        <f>G429</f>
        <v>0</v>
      </c>
      <c r="H428" s="5">
        <f>H429</f>
        <v>0</v>
      </c>
      <c r="I428" s="5">
        <f>I429</f>
        <v>0</v>
      </c>
    </row>
    <row r="429" spans="1:9" ht="26.25">
      <c r="A429" s="7" t="s">
        <v>209</v>
      </c>
      <c r="B429" s="4" t="s">
        <v>210</v>
      </c>
      <c r="C429" s="5"/>
      <c r="D429" s="5"/>
      <c r="E429" s="5">
        <f t="shared" si="112"/>
        <v>0</v>
      </c>
      <c r="F429" s="5"/>
      <c r="G429" s="5"/>
      <c r="H429" s="5"/>
      <c r="I429" s="5"/>
    </row>
    <row r="430" spans="1:9" ht="26.25">
      <c r="A430" s="7" t="s">
        <v>211</v>
      </c>
      <c r="B430" s="4" t="s">
        <v>212</v>
      </c>
      <c r="C430" s="5">
        <f>C431+C434</f>
        <v>0</v>
      </c>
      <c r="D430" s="5">
        <f>D431+D434</f>
        <v>94435000</v>
      </c>
      <c r="E430" s="5">
        <f t="shared" si="112"/>
        <v>0</v>
      </c>
      <c r="F430" s="5">
        <f>F431+F434</f>
        <v>94435000</v>
      </c>
      <c r="G430" s="5">
        <f>G431+G434</f>
        <v>0</v>
      </c>
      <c r="H430" s="5">
        <f>H431+H434</f>
        <v>0</v>
      </c>
      <c r="I430" s="5">
        <f>I431+I434</f>
        <v>0</v>
      </c>
    </row>
    <row r="431" spans="1:9" ht="26.25">
      <c r="A431" s="7" t="s">
        <v>213</v>
      </c>
      <c r="B431" s="4" t="s">
        <v>214</v>
      </c>
      <c r="C431" s="5">
        <f aca="true" t="shared" si="115" ref="C431:I431">C432+C433</f>
        <v>0</v>
      </c>
      <c r="D431" s="5">
        <f>D432+D433</f>
        <v>92529000</v>
      </c>
      <c r="E431" s="5">
        <f t="shared" si="115"/>
        <v>0</v>
      </c>
      <c r="F431" s="5">
        <f>F432+F433</f>
        <v>92529000</v>
      </c>
      <c r="G431" s="5">
        <f t="shared" si="115"/>
        <v>0</v>
      </c>
      <c r="H431" s="5">
        <f t="shared" si="115"/>
        <v>0</v>
      </c>
      <c r="I431" s="5">
        <f t="shared" si="115"/>
        <v>0</v>
      </c>
    </row>
    <row r="432" spans="1:9" ht="12.75">
      <c r="A432" s="7" t="s">
        <v>215</v>
      </c>
      <c r="B432" s="4" t="s">
        <v>216</v>
      </c>
      <c r="C432" s="5"/>
      <c r="D432" s="5">
        <v>92529000</v>
      </c>
      <c r="E432" s="5">
        <f t="shared" si="112"/>
        <v>0</v>
      </c>
      <c r="F432" s="5">
        <v>92529000</v>
      </c>
      <c r="G432" s="5"/>
      <c r="H432" s="5"/>
      <c r="I432" s="5"/>
    </row>
    <row r="433" spans="1:9" ht="12.75">
      <c r="A433" s="7" t="s">
        <v>396</v>
      </c>
      <c r="B433" s="4" t="s">
        <v>398</v>
      </c>
      <c r="C433" s="5"/>
      <c r="D433" s="5"/>
      <c r="E433" s="5">
        <f t="shared" si="112"/>
        <v>0</v>
      </c>
      <c r="F433" s="5"/>
      <c r="G433" s="5"/>
      <c r="H433" s="5"/>
      <c r="I433" s="5"/>
    </row>
    <row r="434" spans="1:9" ht="12.75">
      <c r="A434" s="7" t="s">
        <v>217</v>
      </c>
      <c r="B434" s="4" t="s">
        <v>218</v>
      </c>
      <c r="C434" s="5">
        <f aca="true" t="shared" si="116" ref="C434:I434">C435+C436</f>
        <v>0</v>
      </c>
      <c r="D434" s="5">
        <f>D435+D436</f>
        <v>1906000</v>
      </c>
      <c r="E434" s="5">
        <f t="shared" si="116"/>
        <v>0</v>
      </c>
      <c r="F434" s="5">
        <f>F435+F436</f>
        <v>1906000</v>
      </c>
      <c r="G434" s="5">
        <f t="shared" si="116"/>
        <v>0</v>
      </c>
      <c r="H434" s="5">
        <f t="shared" si="116"/>
        <v>0</v>
      </c>
      <c r="I434" s="5">
        <f t="shared" si="116"/>
        <v>0</v>
      </c>
    </row>
    <row r="435" spans="1:9" ht="12.75">
      <c r="A435" s="7" t="s">
        <v>215</v>
      </c>
      <c r="B435" s="4" t="s">
        <v>219</v>
      </c>
      <c r="C435" s="5"/>
      <c r="D435" s="5">
        <v>1906000</v>
      </c>
      <c r="E435" s="5">
        <f t="shared" si="112"/>
        <v>0</v>
      </c>
      <c r="F435" s="5">
        <v>1906000</v>
      </c>
      <c r="G435" s="5"/>
      <c r="H435" s="5"/>
      <c r="I435" s="5"/>
    </row>
    <row r="436" spans="1:9" ht="12.75">
      <c r="A436" s="7" t="s">
        <v>396</v>
      </c>
      <c r="B436" s="4" t="s">
        <v>397</v>
      </c>
      <c r="C436" s="5">
        <v>0</v>
      </c>
      <c r="D436" s="5"/>
      <c r="E436" s="5">
        <f t="shared" si="112"/>
        <v>0</v>
      </c>
      <c r="F436" s="5"/>
      <c r="G436" s="5"/>
      <c r="H436" s="5"/>
      <c r="I436" s="5"/>
    </row>
    <row r="437" spans="1:9" ht="26.25">
      <c r="A437" s="7" t="s">
        <v>349</v>
      </c>
      <c r="B437" s="4" t="s">
        <v>221</v>
      </c>
      <c r="C437" s="5">
        <f>C439+C453+C463+C471+C477+C490+C507+C521+C526+C537+C556</f>
        <v>0</v>
      </c>
      <c r="D437" s="5">
        <f>D439+D453+D463+D471+D477+D490+D507+D521+D526+D537+D556</f>
        <v>252051000</v>
      </c>
      <c r="E437" s="5">
        <f t="shared" si="112"/>
        <v>0</v>
      </c>
      <c r="F437" s="5">
        <f>F439+F453+F463+F471+F477+F490+F507+F521+F526+F537+F556</f>
        <v>252051000</v>
      </c>
      <c r="G437" s="5">
        <f>G439+G453+G463+G471+G477+G490+G507+G521+G526+G537+G556</f>
        <v>52899000</v>
      </c>
      <c r="H437" s="5">
        <f>H439+H453+H463+H471+H477+H490+H507+H521+H526+H537+H556</f>
        <v>52899000</v>
      </c>
      <c r="I437" s="5">
        <f>I439+I453+I463+I471+I477+I490+I507+I521+I526+I537+I556</f>
        <v>52899000</v>
      </c>
    </row>
    <row r="438" spans="1:9" ht="12.75">
      <c r="A438" s="7" t="s">
        <v>350</v>
      </c>
      <c r="B438" s="4" t="s">
        <v>304</v>
      </c>
      <c r="C438" s="5">
        <f>C439+C453</f>
        <v>0</v>
      </c>
      <c r="D438" s="5">
        <f>D439+D453</f>
        <v>6250000</v>
      </c>
      <c r="E438" s="5">
        <f t="shared" si="112"/>
        <v>0</v>
      </c>
      <c r="F438" s="5">
        <f>F439+F453</f>
        <v>6250000</v>
      </c>
      <c r="G438" s="5">
        <f>G439+G453</f>
        <v>4548000</v>
      </c>
      <c r="H438" s="5">
        <f>H439+H453</f>
        <v>4548000</v>
      </c>
      <c r="I438" s="5">
        <f>I439+I453</f>
        <v>4548000</v>
      </c>
    </row>
    <row r="439" spans="1:9" ht="12.75">
      <c r="A439" s="7" t="s">
        <v>305</v>
      </c>
      <c r="B439" s="4" t="s">
        <v>279</v>
      </c>
      <c r="C439" s="5">
        <f>C440</f>
        <v>0</v>
      </c>
      <c r="D439" s="5">
        <f>D440</f>
        <v>6234000</v>
      </c>
      <c r="E439" s="5">
        <f t="shared" si="112"/>
        <v>0</v>
      </c>
      <c r="F439" s="5">
        <f>F440</f>
        <v>6234000</v>
      </c>
      <c r="G439" s="5">
        <f>G440</f>
        <v>4548000</v>
      </c>
      <c r="H439" s="5">
        <f>H440</f>
        <v>4548000</v>
      </c>
      <c r="I439" s="5">
        <f>I440</f>
        <v>4548000</v>
      </c>
    </row>
    <row r="440" spans="1:9" ht="12.75">
      <c r="A440" s="7" t="s">
        <v>275</v>
      </c>
      <c r="B440" s="4" t="s">
        <v>90</v>
      </c>
      <c r="C440" s="5">
        <f>C441+C449</f>
        <v>0</v>
      </c>
      <c r="D440" s="5">
        <f>D441+D449</f>
        <v>6234000</v>
      </c>
      <c r="E440" s="5">
        <f t="shared" si="112"/>
        <v>0</v>
      </c>
      <c r="F440" s="5">
        <f>F441+F449</f>
        <v>6234000</v>
      </c>
      <c r="G440" s="5">
        <f>G441+G449</f>
        <v>4548000</v>
      </c>
      <c r="H440" s="5">
        <f>H441+H449</f>
        <v>4548000</v>
      </c>
      <c r="I440" s="5">
        <f>I441+I449</f>
        <v>4548000</v>
      </c>
    </row>
    <row r="441" spans="1:9" ht="26.25">
      <c r="A441" s="7" t="s">
        <v>91</v>
      </c>
      <c r="B441" s="4" t="s">
        <v>92</v>
      </c>
      <c r="C441" s="5">
        <f>C442+C445</f>
        <v>0</v>
      </c>
      <c r="D441" s="5">
        <f>D442+D445</f>
        <v>1219000</v>
      </c>
      <c r="E441" s="5">
        <f t="shared" si="112"/>
        <v>0</v>
      </c>
      <c r="F441" s="5">
        <f>F442+F445</f>
        <v>1219000</v>
      </c>
      <c r="G441" s="5">
        <f>G442+G445</f>
        <v>0</v>
      </c>
      <c r="H441" s="5">
        <f>H442+H445</f>
        <v>0</v>
      </c>
      <c r="I441" s="5">
        <f>I442+I445</f>
        <v>0</v>
      </c>
    </row>
    <row r="442" spans="1:9" ht="12.75">
      <c r="A442" s="7" t="s">
        <v>93</v>
      </c>
      <c r="B442" s="4" t="s">
        <v>94</v>
      </c>
      <c r="C442" s="5">
        <f>C443+C444</f>
        <v>0</v>
      </c>
      <c r="D442" s="5">
        <f>D443+D444</f>
        <v>0</v>
      </c>
      <c r="E442" s="5">
        <f t="shared" si="112"/>
        <v>0</v>
      </c>
      <c r="F442" s="5">
        <f>F443+F444</f>
        <v>0</v>
      </c>
      <c r="G442" s="5">
        <f>G443+G444</f>
        <v>0</v>
      </c>
      <c r="H442" s="5">
        <f>H443+H444</f>
        <v>0</v>
      </c>
      <c r="I442" s="5">
        <f>I443+I444</f>
        <v>0</v>
      </c>
    </row>
    <row r="443" spans="1:9" ht="12.75">
      <c r="A443" s="7" t="s">
        <v>95</v>
      </c>
      <c r="B443" s="4" t="s">
        <v>96</v>
      </c>
      <c r="C443" s="5"/>
      <c r="D443" s="5"/>
      <c r="E443" s="5">
        <f t="shared" si="112"/>
        <v>0</v>
      </c>
      <c r="F443" s="5"/>
      <c r="G443" s="5"/>
      <c r="H443" s="5"/>
      <c r="I443" s="5"/>
    </row>
    <row r="444" spans="1:9" ht="12.75">
      <c r="A444" s="7" t="s">
        <v>97</v>
      </c>
      <c r="B444" s="4" t="s">
        <v>98</v>
      </c>
      <c r="C444" s="5"/>
      <c r="D444" s="5"/>
      <c r="E444" s="5">
        <f t="shared" si="112"/>
        <v>0</v>
      </c>
      <c r="F444" s="5"/>
      <c r="G444" s="5"/>
      <c r="H444" s="5"/>
      <c r="I444" s="5"/>
    </row>
    <row r="445" spans="1:9" ht="12.75">
      <c r="A445" s="7" t="s">
        <v>299</v>
      </c>
      <c r="B445" s="4" t="s">
        <v>300</v>
      </c>
      <c r="C445" s="5">
        <f>C446+C447</f>
        <v>0</v>
      </c>
      <c r="D445" s="5">
        <f>D446+D447+D448</f>
        <v>1219000</v>
      </c>
      <c r="E445" s="5">
        <f>E446+E447+E448</f>
        <v>0</v>
      </c>
      <c r="F445" s="5">
        <f>F446+F447+F448</f>
        <v>1219000</v>
      </c>
      <c r="G445" s="5">
        <f>G446+G447</f>
        <v>0</v>
      </c>
      <c r="H445" s="5">
        <f>H446+H447</f>
        <v>0</v>
      </c>
      <c r="I445" s="5">
        <f>I446+I447</f>
        <v>0</v>
      </c>
    </row>
    <row r="446" spans="1:9" ht="12.75">
      <c r="A446" s="7" t="s">
        <v>95</v>
      </c>
      <c r="B446" s="4" t="s">
        <v>301</v>
      </c>
      <c r="C446" s="5"/>
      <c r="D446" s="5">
        <v>180000</v>
      </c>
      <c r="E446" s="5">
        <f t="shared" si="112"/>
        <v>0</v>
      </c>
      <c r="F446" s="5">
        <v>180000</v>
      </c>
      <c r="G446" s="5"/>
      <c r="H446" s="5"/>
      <c r="I446" s="5"/>
    </row>
    <row r="447" spans="1:9" ht="12.75">
      <c r="A447" s="7" t="s">
        <v>97</v>
      </c>
      <c r="B447" s="4" t="s">
        <v>302</v>
      </c>
      <c r="C447" s="5"/>
      <c r="D447" s="5">
        <v>1017000</v>
      </c>
      <c r="E447" s="5">
        <f t="shared" si="112"/>
        <v>0</v>
      </c>
      <c r="F447" s="5">
        <v>1017000</v>
      </c>
      <c r="G447" s="5"/>
      <c r="H447" s="5"/>
      <c r="I447" s="5"/>
    </row>
    <row r="448" spans="1:9" ht="12.75">
      <c r="A448" s="7" t="s">
        <v>296</v>
      </c>
      <c r="B448" s="4" t="s">
        <v>407</v>
      </c>
      <c r="C448" s="5"/>
      <c r="D448" s="5">
        <v>22000</v>
      </c>
      <c r="E448" s="5"/>
      <c r="F448" s="5">
        <v>22000</v>
      </c>
      <c r="G448" s="5"/>
      <c r="H448" s="5"/>
      <c r="I448" s="5"/>
    </row>
    <row r="449" spans="1:9" ht="12.75">
      <c r="A449" s="7" t="s">
        <v>99</v>
      </c>
      <c r="B449" s="4" t="s">
        <v>100</v>
      </c>
      <c r="C449" s="5">
        <f aca="true" t="shared" si="117" ref="C449:I451">C450</f>
        <v>0</v>
      </c>
      <c r="D449" s="5">
        <f t="shared" si="117"/>
        <v>5015000</v>
      </c>
      <c r="E449" s="5">
        <f t="shared" si="112"/>
        <v>0</v>
      </c>
      <c r="F449" s="5">
        <f t="shared" si="117"/>
        <v>5015000</v>
      </c>
      <c r="G449" s="5">
        <f t="shared" si="117"/>
        <v>4548000</v>
      </c>
      <c r="H449" s="5">
        <f t="shared" si="117"/>
        <v>4548000</v>
      </c>
      <c r="I449" s="5">
        <f t="shared" si="117"/>
        <v>4548000</v>
      </c>
    </row>
    <row r="450" spans="1:9" ht="12.75">
      <c r="A450" s="7" t="s">
        <v>101</v>
      </c>
      <c r="B450" s="4" t="s">
        <v>102</v>
      </c>
      <c r="C450" s="5">
        <f t="shared" si="117"/>
        <v>0</v>
      </c>
      <c r="D450" s="5">
        <f t="shared" si="117"/>
        <v>5015000</v>
      </c>
      <c r="E450" s="5">
        <f t="shared" si="112"/>
        <v>0</v>
      </c>
      <c r="F450" s="5">
        <f t="shared" si="117"/>
        <v>5015000</v>
      </c>
      <c r="G450" s="5">
        <f t="shared" si="117"/>
        <v>4548000</v>
      </c>
      <c r="H450" s="5">
        <f t="shared" si="117"/>
        <v>4548000</v>
      </c>
      <c r="I450" s="5">
        <f t="shared" si="117"/>
        <v>4548000</v>
      </c>
    </row>
    <row r="451" spans="1:9" ht="12.75">
      <c r="A451" s="7" t="s">
        <v>103</v>
      </c>
      <c r="B451" s="4" t="s">
        <v>104</v>
      </c>
      <c r="C451" s="5">
        <f t="shared" si="117"/>
        <v>0</v>
      </c>
      <c r="D451" s="5">
        <f t="shared" si="117"/>
        <v>5015000</v>
      </c>
      <c r="E451" s="5">
        <f t="shared" si="112"/>
        <v>0</v>
      </c>
      <c r="F451" s="5">
        <f t="shared" si="117"/>
        <v>5015000</v>
      </c>
      <c r="G451" s="5">
        <f t="shared" si="117"/>
        <v>4548000</v>
      </c>
      <c r="H451" s="5">
        <f t="shared" si="117"/>
        <v>4548000</v>
      </c>
      <c r="I451" s="5">
        <f t="shared" si="117"/>
        <v>4548000</v>
      </c>
    </row>
    <row r="452" spans="1:9" ht="12.75">
      <c r="A452" s="7" t="s">
        <v>111</v>
      </c>
      <c r="B452" s="4" t="s">
        <v>112</v>
      </c>
      <c r="C452" s="5"/>
      <c r="D452" s="5">
        <v>5015000</v>
      </c>
      <c r="E452" s="5">
        <f t="shared" si="112"/>
        <v>0</v>
      </c>
      <c r="F452" s="5">
        <v>5015000</v>
      </c>
      <c r="G452" s="5">
        <v>4548000</v>
      </c>
      <c r="H452" s="5">
        <v>4548000</v>
      </c>
      <c r="I452" s="5">
        <v>4548000</v>
      </c>
    </row>
    <row r="453" spans="1:9" ht="12.75">
      <c r="A453" s="7" t="s">
        <v>306</v>
      </c>
      <c r="B453" s="4" t="s">
        <v>307</v>
      </c>
      <c r="C453" s="5">
        <f>C454</f>
        <v>0</v>
      </c>
      <c r="D453" s="5">
        <f>D454</f>
        <v>16000</v>
      </c>
      <c r="E453" s="5">
        <f t="shared" si="112"/>
        <v>0</v>
      </c>
      <c r="F453" s="5">
        <f>F454</f>
        <v>16000</v>
      </c>
      <c r="G453" s="5">
        <f>G454</f>
        <v>0</v>
      </c>
      <c r="H453" s="5">
        <f>H454</f>
        <v>0</v>
      </c>
      <c r="I453" s="5">
        <f>I454</f>
        <v>0</v>
      </c>
    </row>
    <row r="454" spans="1:9" ht="12.75">
      <c r="A454" s="7" t="s">
        <v>275</v>
      </c>
      <c r="B454" s="4" t="s">
        <v>90</v>
      </c>
      <c r="C454" s="5">
        <f>C455+C458</f>
        <v>0</v>
      </c>
      <c r="D454" s="5">
        <f>D455+D458</f>
        <v>16000</v>
      </c>
      <c r="E454" s="5">
        <f t="shared" si="112"/>
        <v>0</v>
      </c>
      <c r="F454" s="5">
        <f>F455+F458</f>
        <v>16000</v>
      </c>
      <c r="G454" s="5">
        <f>G455+G458</f>
        <v>0</v>
      </c>
      <c r="H454" s="5">
        <f>H455+H458</f>
        <v>0</v>
      </c>
      <c r="I454" s="5">
        <f>I455+I458</f>
        <v>0</v>
      </c>
    </row>
    <row r="455" spans="1:9" ht="12.75">
      <c r="A455" s="7" t="s">
        <v>276</v>
      </c>
      <c r="B455" s="4" t="s">
        <v>277</v>
      </c>
      <c r="C455" s="5">
        <f>C456</f>
        <v>0</v>
      </c>
      <c r="D455" s="5">
        <f>D456</f>
        <v>16000</v>
      </c>
      <c r="E455" s="5">
        <f t="shared" si="112"/>
        <v>0</v>
      </c>
      <c r="F455" s="5">
        <f>F456</f>
        <v>16000</v>
      </c>
      <c r="G455" s="5">
        <f aca="true" t="shared" si="118" ref="G455:I456">G456</f>
        <v>0</v>
      </c>
      <c r="H455" s="5">
        <f t="shared" si="118"/>
        <v>0</v>
      </c>
      <c r="I455" s="5">
        <f t="shared" si="118"/>
        <v>0</v>
      </c>
    </row>
    <row r="456" spans="1:9" ht="12.75">
      <c r="A456" s="7" t="s">
        <v>278</v>
      </c>
      <c r="B456" s="4" t="s">
        <v>279</v>
      </c>
      <c r="C456" s="5">
        <f>C457</f>
        <v>0</v>
      </c>
      <c r="D456" s="5">
        <f>D457</f>
        <v>16000</v>
      </c>
      <c r="E456" s="5">
        <f t="shared" si="112"/>
        <v>0</v>
      </c>
      <c r="F456" s="5">
        <f>F457</f>
        <v>16000</v>
      </c>
      <c r="G456" s="5">
        <f t="shared" si="118"/>
        <v>0</v>
      </c>
      <c r="H456" s="5">
        <f t="shared" si="118"/>
        <v>0</v>
      </c>
      <c r="I456" s="5">
        <f t="shared" si="118"/>
        <v>0</v>
      </c>
    </row>
    <row r="457" spans="1:9" ht="12.75">
      <c r="A457" s="7" t="s">
        <v>282</v>
      </c>
      <c r="B457" s="4" t="s">
        <v>283</v>
      </c>
      <c r="C457" s="5"/>
      <c r="D457" s="5">
        <v>16000</v>
      </c>
      <c r="E457" s="5">
        <f t="shared" si="112"/>
        <v>0</v>
      </c>
      <c r="F457" s="5">
        <v>16000</v>
      </c>
      <c r="G457" s="5"/>
      <c r="H457" s="5"/>
      <c r="I457" s="5"/>
    </row>
    <row r="458" spans="1:9" ht="12.75">
      <c r="A458" s="7" t="s">
        <v>99</v>
      </c>
      <c r="B458" s="4" t="s">
        <v>100</v>
      </c>
      <c r="C458" s="5">
        <f aca="true" t="shared" si="119" ref="C458:I460">C459</f>
        <v>0</v>
      </c>
      <c r="D458" s="5">
        <f t="shared" si="119"/>
        <v>0</v>
      </c>
      <c r="E458" s="5">
        <f t="shared" si="112"/>
        <v>0</v>
      </c>
      <c r="F458" s="5">
        <f t="shared" si="119"/>
        <v>0</v>
      </c>
      <c r="G458" s="5">
        <f t="shared" si="119"/>
        <v>0</v>
      </c>
      <c r="H458" s="5">
        <f t="shared" si="119"/>
        <v>0</v>
      </c>
      <c r="I458" s="5">
        <f t="shared" si="119"/>
        <v>0</v>
      </c>
    </row>
    <row r="459" spans="1:9" ht="12.75">
      <c r="A459" s="7" t="s">
        <v>101</v>
      </c>
      <c r="B459" s="4" t="s">
        <v>102</v>
      </c>
      <c r="C459" s="5">
        <f t="shared" si="119"/>
        <v>0</v>
      </c>
      <c r="D459" s="5">
        <f t="shared" si="119"/>
        <v>0</v>
      </c>
      <c r="E459" s="5">
        <f t="shared" si="112"/>
        <v>0</v>
      </c>
      <c r="F459" s="5">
        <f t="shared" si="119"/>
        <v>0</v>
      </c>
      <c r="G459" s="5">
        <f t="shared" si="119"/>
        <v>0</v>
      </c>
      <c r="H459" s="5">
        <f t="shared" si="119"/>
        <v>0</v>
      </c>
      <c r="I459" s="5">
        <f t="shared" si="119"/>
        <v>0</v>
      </c>
    </row>
    <row r="460" spans="1:9" ht="12.75">
      <c r="A460" s="7" t="s">
        <v>103</v>
      </c>
      <c r="B460" s="4" t="s">
        <v>104</v>
      </c>
      <c r="C460" s="5">
        <f t="shared" si="119"/>
        <v>0</v>
      </c>
      <c r="D460" s="5">
        <f t="shared" si="119"/>
        <v>0</v>
      </c>
      <c r="E460" s="5">
        <f t="shared" si="112"/>
        <v>0</v>
      </c>
      <c r="F460" s="5">
        <f t="shared" si="119"/>
        <v>0</v>
      </c>
      <c r="G460" s="5">
        <f t="shared" si="119"/>
        <v>0</v>
      </c>
      <c r="H460" s="5">
        <f t="shared" si="119"/>
        <v>0</v>
      </c>
      <c r="I460" s="5">
        <f t="shared" si="119"/>
        <v>0</v>
      </c>
    </row>
    <row r="461" spans="1:9" ht="12.75">
      <c r="A461" s="7" t="s">
        <v>111</v>
      </c>
      <c r="B461" s="4" t="s">
        <v>112</v>
      </c>
      <c r="C461" s="5"/>
      <c r="D461" s="5"/>
      <c r="E461" s="5">
        <f t="shared" si="112"/>
        <v>0</v>
      </c>
      <c r="F461" s="5"/>
      <c r="G461" s="5"/>
      <c r="H461" s="5"/>
      <c r="I461" s="5"/>
    </row>
    <row r="462" spans="1:9" ht="12.75">
      <c r="A462" s="7" t="s">
        <v>310</v>
      </c>
      <c r="B462" s="4" t="s">
        <v>311</v>
      </c>
      <c r="C462" s="5">
        <f aca="true" t="shared" si="120" ref="C462:I466">C463</f>
        <v>0</v>
      </c>
      <c r="D462" s="5">
        <f t="shared" si="120"/>
        <v>187000</v>
      </c>
      <c r="E462" s="5">
        <f t="shared" si="112"/>
        <v>0</v>
      </c>
      <c r="F462" s="5">
        <f t="shared" si="120"/>
        <v>187000</v>
      </c>
      <c r="G462" s="5">
        <f t="shared" si="120"/>
        <v>0</v>
      </c>
      <c r="H462" s="5">
        <f t="shared" si="120"/>
        <v>0</v>
      </c>
      <c r="I462" s="5">
        <f t="shared" si="120"/>
        <v>0</v>
      </c>
    </row>
    <row r="463" spans="1:9" ht="12.75">
      <c r="A463" s="7" t="s">
        <v>312</v>
      </c>
      <c r="B463" s="4" t="s">
        <v>313</v>
      </c>
      <c r="C463" s="5">
        <f t="shared" si="120"/>
        <v>0</v>
      </c>
      <c r="D463" s="5">
        <f t="shared" si="120"/>
        <v>187000</v>
      </c>
      <c r="E463" s="5">
        <f t="shared" si="112"/>
        <v>0</v>
      </c>
      <c r="F463" s="5">
        <f t="shared" si="120"/>
        <v>187000</v>
      </c>
      <c r="G463" s="5">
        <f t="shared" si="120"/>
        <v>0</v>
      </c>
      <c r="H463" s="5">
        <f t="shared" si="120"/>
        <v>0</v>
      </c>
      <c r="I463" s="5">
        <f t="shared" si="120"/>
        <v>0</v>
      </c>
    </row>
    <row r="464" spans="1:9" ht="12.75">
      <c r="A464" s="7" t="s">
        <v>275</v>
      </c>
      <c r="B464" s="4" t="s">
        <v>90</v>
      </c>
      <c r="C464" s="5">
        <f t="shared" si="120"/>
        <v>0</v>
      </c>
      <c r="D464" s="5">
        <f t="shared" si="120"/>
        <v>187000</v>
      </c>
      <c r="E464" s="5">
        <f t="shared" si="112"/>
        <v>0</v>
      </c>
      <c r="F464" s="5">
        <f t="shared" si="120"/>
        <v>187000</v>
      </c>
      <c r="G464" s="5">
        <f t="shared" si="120"/>
        <v>0</v>
      </c>
      <c r="H464" s="5">
        <f t="shared" si="120"/>
        <v>0</v>
      </c>
      <c r="I464" s="5">
        <f t="shared" si="120"/>
        <v>0</v>
      </c>
    </row>
    <row r="465" spans="1:9" ht="12.75">
      <c r="A465" s="7" t="s">
        <v>99</v>
      </c>
      <c r="B465" s="4" t="s">
        <v>100</v>
      </c>
      <c r="C465" s="5">
        <f t="shared" si="120"/>
        <v>0</v>
      </c>
      <c r="D465" s="5">
        <f t="shared" si="120"/>
        <v>187000</v>
      </c>
      <c r="E465" s="5">
        <f t="shared" si="112"/>
        <v>0</v>
      </c>
      <c r="F465" s="5">
        <f t="shared" si="120"/>
        <v>187000</v>
      </c>
      <c r="G465" s="5">
        <f t="shared" si="120"/>
        <v>0</v>
      </c>
      <c r="H465" s="5">
        <f t="shared" si="120"/>
        <v>0</v>
      </c>
      <c r="I465" s="5">
        <f t="shared" si="120"/>
        <v>0</v>
      </c>
    </row>
    <row r="466" spans="1:9" ht="12.75">
      <c r="A466" s="7" t="s">
        <v>101</v>
      </c>
      <c r="B466" s="4" t="s">
        <v>102</v>
      </c>
      <c r="C466" s="5">
        <f t="shared" si="120"/>
        <v>0</v>
      </c>
      <c r="D466" s="5">
        <f t="shared" si="120"/>
        <v>187000</v>
      </c>
      <c r="E466" s="5">
        <f t="shared" si="112"/>
        <v>0</v>
      </c>
      <c r="F466" s="5">
        <f t="shared" si="120"/>
        <v>187000</v>
      </c>
      <c r="G466" s="5">
        <f t="shared" si="120"/>
        <v>0</v>
      </c>
      <c r="H466" s="5">
        <f t="shared" si="120"/>
        <v>0</v>
      </c>
      <c r="I466" s="5">
        <f t="shared" si="120"/>
        <v>0</v>
      </c>
    </row>
    <row r="467" spans="1:9" ht="12.75">
      <c r="A467" s="7" t="s">
        <v>103</v>
      </c>
      <c r="B467" s="4" t="s">
        <v>104</v>
      </c>
      <c r="C467" s="5">
        <f aca="true" t="shared" si="121" ref="C467:I467">C469+C468</f>
        <v>0</v>
      </c>
      <c r="D467" s="5">
        <f>D469+D468</f>
        <v>187000</v>
      </c>
      <c r="E467" s="5">
        <f t="shared" si="121"/>
        <v>0</v>
      </c>
      <c r="F467" s="5">
        <f>F469+F468</f>
        <v>187000</v>
      </c>
      <c r="G467" s="5">
        <f t="shared" si="121"/>
        <v>0</v>
      </c>
      <c r="H467" s="5">
        <f t="shared" si="121"/>
        <v>0</v>
      </c>
      <c r="I467" s="5">
        <f t="shared" si="121"/>
        <v>0</v>
      </c>
    </row>
    <row r="468" spans="1:9" ht="12.75">
      <c r="A468" s="7" t="s">
        <v>107</v>
      </c>
      <c r="B468" s="4" t="s">
        <v>108</v>
      </c>
      <c r="C468" s="5"/>
      <c r="D468" s="5"/>
      <c r="E468" s="5">
        <f t="shared" si="112"/>
        <v>0</v>
      </c>
      <c r="F468" s="5"/>
      <c r="G468" s="5"/>
      <c r="H468" s="5"/>
      <c r="I468" s="5"/>
    </row>
    <row r="469" spans="1:9" ht="12.75">
      <c r="A469" s="7" t="s">
        <v>111</v>
      </c>
      <c r="B469" s="4" t="s">
        <v>112</v>
      </c>
      <c r="C469" s="5"/>
      <c r="D469" s="5">
        <v>187000</v>
      </c>
      <c r="E469" s="5">
        <f t="shared" si="112"/>
        <v>0</v>
      </c>
      <c r="F469" s="5">
        <v>187000</v>
      </c>
      <c r="G469" s="5"/>
      <c r="H469" s="5"/>
      <c r="I469" s="5"/>
    </row>
    <row r="470" spans="1:9" ht="12.75">
      <c r="A470" s="7" t="s">
        <v>351</v>
      </c>
      <c r="B470" s="4" t="s">
        <v>315</v>
      </c>
      <c r="C470" s="5">
        <f>C471+C477+C490+C507</f>
        <v>0</v>
      </c>
      <c r="D470" s="5">
        <f>D471+D477+D490+D507</f>
        <v>52299000</v>
      </c>
      <c r="E470" s="5">
        <f t="shared" si="112"/>
        <v>0</v>
      </c>
      <c r="F470" s="5">
        <f>F471+F477+F490+F507</f>
        <v>52299000</v>
      </c>
      <c r="G470" s="5">
        <f>G471+G477+G490+G507</f>
        <v>3579000</v>
      </c>
      <c r="H470" s="5">
        <f>H471+H477+H490+H507</f>
        <v>3594000</v>
      </c>
      <c r="I470" s="5">
        <f>I471+I477+I490+I507</f>
        <v>3606000</v>
      </c>
    </row>
    <row r="471" spans="1:9" ht="12.75">
      <c r="A471" s="7" t="s">
        <v>352</v>
      </c>
      <c r="B471" s="4" t="s">
        <v>317</v>
      </c>
      <c r="C471" s="5">
        <f aca="true" t="shared" si="122" ref="C471:I475">C472</f>
        <v>0</v>
      </c>
      <c r="D471" s="5">
        <f t="shared" si="122"/>
        <v>0</v>
      </c>
      <c r="E471" s="5">
        <f t="shared" si="112"/>
        <v>0</v>
      </c>
      <c r="F471" s="5">
        <f t="shared" si="122"/>
        <v>0</v>
      </c>
      <c r="G471" s="5">
        <f t="shared" si="122"/>
        <v>0</v>
      </c>
      <c r="H471" s="5">
        <f t="shared" si="122"/>
        <v>0</v>
      </c>
      <c r="I471" s="5">
        <f t="shared" si="122"/>
        <v>0</v>
      </c>
    </row>
    <row r="472" spans="1:9" ht="12.75">
      <c r="A472" s="7" t="s">
        <v>275</v>
      </c>
      <c r="B472" s="4" t="s">
        <v>90</v>
      </c>
      <c r="C472" s="5">
        <f t="shared" si="122"/>
        <v>0</v>
      </c>
      <c r="D472" s="5">
        <f t="shared" si="122"/>
        <v>0</v>
      </c>
      <c r="E472" s="5">
        <f t="shared" si="112"/>
        <v>0</v>
      </c>
      <c r="F472" s="5">
        <f t="shared" si="122"/>
        <v>0</v>
      </c>
      <c r="G472" s="5">
        <f t="shared" si="122"/>
        <v>0</v>
      </c>
      <c r="H472" s="5">
        <f t="shared" si="122"/>
        <v>0</v>
      </c>
      <c r="I472" s="5">
        <f t="shared" si="122"/>
        <v>0</v>
      </c>
    </row>
    <row r="473" spans="1:9" ht="12.75">
      <c r="A473" s="7" t="s">
        <v>99</v>
      </c>
      <c r="B473" s="4" t="s">
        <v>100</v>
      </c>
      <c r="C473" s="5">
        <f t="shared" si="122"/>
        <v>0</v>
      </c>
      <c r="D473" s="5">
        <f t="shared" si="122"/>
        <v>0</v>
      </c>
      <c r="E473" s="5">
        <f t="shared" si="112"/>
        <v>0</v>
      </c>
      <c r="F473" s="5">
        <f t="shared" si="122"/>
        <v>0</v>
      </c>
      <c r="G473" s="5">
        <f t="shared" si="122"/>
        <v>0</v>
      </c>
      <c r="H473" s="5">
        <f t="shared" si="122"/>
        <v>0</v>
      </c>
      <c r="I473" s="5">
        <f t="shared" si="122"/>
        <v>0</v>
      </c>
    </row>
    <row r="474" spans="1:9" ht="12.75">
      <c r="A474" s="7" t="s">
        <v>101</v>
      </c>
      <c r="B474" s="4" t="s">
        <v>102</v>
      </c>
      <c r="C474" s="5">
        <f t="shared" si="122"/>
        <v>0</v>
      </c>
      <c r="D474" s="5">
        <f t="shared" si="122"/>
        <v>0</v>
      </c>
      <c r="E474" s="5">
        <f t="shared" si="112"/>
        <v>0</v>
      </c>
      <c r="F474" s="5">
        <f t="shared" si="122"/>
        <v>0</v>
      </c>
      <c r="G474" s="5">
        <f t="shared" si="122"/>
        <v>0</v>
      </c>
      <c r="H474" s="5">
        <f t="shared" si="122"/>
        <v>0</v>
      </c>
      <c r="I474" s="5">
        <f t="shared" si="122"/>
        <v>0</v>
      </c>
    </row>
    <row r="475" spans="1:9" ht="12.75">
      <c r="A475" s="7" t="s">
        <v>103</v>
      </c>
      <c r="B475" s="4" t="s">
        <v>104</v>
      </c>
      <c r="C475" s="5">
        <f t="shared" si="122"/>
        <v>0</v>
      </c>
      <c r="D475" s="5">
        <f t="shared" si="122"/>
        <v>0</v>
      </c>
      <c r="E475" s="5">
        <f t="shared" si="112"/>
        <v>0</v>
      </c>
      <c r="F475" s="5">
        <f t="shared" si="122"/>
        <v>0</v>
      </c>
      <c r="G475" s="5">
        <f t="shared" si="122"/>
        <v>0</v>
      </c>
      <c r="H475" s="5">
        <f t="shared" si="122"/>
        <v>0</v>
      </c>
      <c r="I475" s="5">
        <f t="shared" si="122"/>
        <v>0</v>
      </c>
    </row>
    <row r="476" spans="1:9" ht="12.75">
      <c r="A476" s="7" t="s">
        <v>111</v>
      </c>
      <c r="B476" s="4" t="s">
        <v>112</v>
      </c>
      <c r="C476" s="5"/>
      <c r="D476" s="5"/>
      <c r="E476" s="5">
        <f t="shared" si="112"/>
        <v>0</v>
      </c>
      <c r="F476" s="5"/>
      <c r="G476" s="5"/>
      <c r="H476" s="5"/>
      <c r="I476" s="5"/>
    </row>
    <row r="477" spans="1:9" ht="12.75">
      <c r="A477" s="7" t="s">
        <v>318</v>
      </c>
      <c r="B477" s="4" t="s">
        <v>319</v>
      </c>
      <c r="C477" s="5">
        <f>C478</f>
        <v>0</v>
      </c>
      <c r="D477" s="5">
        <f>D478</f>
        <v>29277000</v>
      </c>
      <c r="E477" s="5">
        <f t="shared" si="112"/>
        <v>0</v>
      </c>
      <c r="F477" s="5">
        <f>F478</f>
        <v>29277000</v>
      </c>
      <c r="G477" s="5">
        <f>G478</f>
        <v>0</v>
      </c>
      <c r="H477" s="5">
        <f>H478</f>
        <v>0</v>
      </c>
      <c r="I477" s="5">
        <f>I478</f>
        <v>0</v>
      </c>
    </row>
    <row r="478" spans="1:9" ht="12.75">
      <c r="A478" s="7" t="s">
        <v>275</v>
      </c>
      <c r="B478" s="4" t="s">
        <v>90</v>
      </c>
      <c r="C478" s="5">
        <f>C479+C483+C486</f>
        <v>0</v>
      </c>
      <c r="D478" s="5">
        <f>D479+D483+D486</f>
        <v>29277000</v>
      </c>
      <c r="E478" s="5">
        <f t="shared" si="112"/>
        <v>0</v>
      </c>
      <c r="F478" s="5">
        <f>F479+F483+F486</f>
        <v>29277000</v>
      </c>
      <c r="G478" s="5">
        <f>G479+G483+G486</f>
        <v>0</v>
      </c>
      <c r="H478" s="5">
        <f>H479+H483+H486</f>
        <v>0</v>
      </c>
      <c r="I478" s="5">
        <f>I479+I483+I486</f>
        <v>0</v>
      </c>
    </row>
    <row r="479" spans="1:9" ht="12.75">
      <c r="A479" s="7" t="s">
        <v>276</v>
      </c>
      <c r="B479" s="4" t="s">
        <v>277</v>
      </c>
      <c r="C479" s="5">
        <f>C480</f>
        <v>0</v>
      </c>
      <c r="D479" s="5">
        <f>D480</f>
        <v>25411000</v>
      </c>
      <c r="E479" s="5">
        <f t="shared" si="112"/>
        <v>0</v>
      </c>
      <c r="F479" s="5">
        <f>F480</f>
        <v>25411000</v>
      </c>
      <c r="G479" s="5">
        <f>G480</f>
        <v>0</v>
      </c>
      <c r="H479" s="5">
        <f>H480</f>
        <v>0</v>
      </c>
      <c r="I479" s="5">
        <f>I480</f>
        <v>0</v>
      </c>
    </row>
    <row r="480" spans="1:9" ht="12.75">
      <c r="A480" s="7" t="s">
        <v>278</v>
      </c>
      <c r="B480" s="4" t="s">
        <v>279</v>
      </c>
      <c r="C480" s="5">
        <f>C481+C482</f>
        <v>0</v>
      </c>
      <c r="D480" s="5">
        <f>D481+D482</f>
        <v>25411000</v>
      </c>
      <c r="E480" s="5">
        <f t="shared" si="112"/>
        <v>0</v>
      </c>
      <c r="F480" s="5">
        <f>F481+F482</f>
        <v>25411000</v>
      </c>
      <c r="G480" s="5">
        <f>G481+G482</f>
        <v>0</v>
      </c>
      <c r="H480" s="5">
        <f>H481+H482</f>
        <v>0</v>
      </c>
      <c r="I480" s="5">
        <f>I481+I482</f>
        <v>0</v>
      </c>
    </row>
    <row r="481" spans="1:9" ht="12.75">
      <c r="A481" s="7" t="s">
        <v>280</v>
      </c>
      <c r="B481" s="4" t="s">
        <v>281</v>
      </c>
      <c r="C481" s="5"/>
      <c r="D481" s="5">
        <v>24953000</v>
      </c>
      <c r="E481" s="5">
        <f t="shared" si="112"/>
        <v>0</v>
      </c>
      <c r="F481" s="5">
        <v>24953000</v>
      </c>
      <c r="G481" s="5"/>
      <c r="H481" s="5"/>
      <c r="I481" s="5"/>
    </row>
    <row r="482" spans="1:9" ht="12.75">
      <c r="A482" s="7" t="s">
        <v>282</v>
      </c>
      <c r="B482" s="4" t="s">
        <v>283</v>
      </c>
      <c r="C482" s="5"/>
      <c r="D482" s="5">
        <v>458000</v>
      </c>
      <c r="E482" s="5">
        <f t="shared" si="112"/>
        <v>0</v>
      </c>
      <c r="F482" s="5">
        <v>458000</v>
      </c>
      <c r="G482" s="5"/>
      <c r="H482" s="5"/>
      <c r="I482" s="5"/>
    </row>
    <row r="483" spans="1:9" ht="12.75">
      <c r="A483" s="7" t="s">
        <v>284</v>
      </c>
      <c r="B483" s="4" t="s">
        <v>285</v>
      </c>
      <c r="C483" s="5">
        <f>C484</f>
        <v>0</v>
      </c>
      <c r="D483" s="5">
        <f>D484</f>
        <v>3866000</v>
      </c>
      <c r="E483" s="5">
        <f t="shared" si="112"/>
        <v>0</v>
      </c>
      <c r="F483" s="5">
        <f>F484</f>
        <v>3866000</v>
      </c>
      <c r="G483" s="5">
        <f aca="true" t="shared" si="123" ref="G483:I484">G484</f>
        <v>0</v>
      </c>
      <c r="H483" s="5">
        <f t="shared" si="123"/>
        <v>0</v>
      </c>
      <c r="I483" s="5">
        <f t="shared" si="123"/>
        <v>0</v>
      </c>
    </row>
    <row r="484" spans="1:9" ht="26.25">
      <c r="A484" s="7" t="s">
        <v>286</v>
      </c>
      <c r="B484" s="4" t="s">
        <v>287</v>
      </c>
      <c r="C484" s="5">
        <f>C485</f>
        <v>0</v>
      </c>
      <c r="D484" s="5">
        <f>D485</f>
        <v>3866000</v>
      </c>
      <c r="E484" s="5">
        <f t="shared" si="112"/>
        <v>0</v>
      </c>
      <c r="F484" s="5">
        <f>F485</f>
        <v>3866000</v>
      </c>
      <c r="G484" s="5">
        <f t="shared" si="123"/>
        <v>0</v>
      </c>
      <c r="H484" s="5">
        <f t="shared" si="123"/>
        <v>0</v>
      </c>
      <c r="I484" s="5">
        <f t="shared" si="123"/>
        <v>0</v>
      </c>
    </row>
    <row r="485" spans="1:9" ht="12.75">
      <c r="A485" s="7" t="s">
        <v>288</v>
      </c>
      <c r="B485" s="4" t="s">
        <v>289</v>
      </c>
      <c r="C485" s="5"/>
      <c r="D485" s="5">
        <v>3866000</v>
      </c>
      <c r="E485" s="5">
        <f t="shared" si="112"/>
        <v>0</v>
      </c>
      <c r="F485" s="5">
        <v>3866000</v>
      </c>
      <c r="G485" s="5">
        <v>0</v>
      </c>
      <c r="H485" s="5">
        <v>0</v>
      </c>
      <c r="I485" s="5">
        <v>0</v>
      </c>
    </row>
    <row r="486" spans="1:9" ht="12.75">
      <c r="A486" s="7" t="s">
        <v>99</v>
      </c>
      <c r="B486" s="4" t="s">
        <v>100</v>
      </c>
      <c r="C486" s="5">
        <f aca="true" t="shared" si="124" ref="C486:I488">C487</f>
        <v>0</v>
      </c>
      <c r="D486" s="5">
        <f t="shared" si="124"/>
        <v>0</v>
      </c>
      <c r="E486" s="5">
        <f t="shared" si="112"/>
        <v>0</v>
      </c>
      <c r="F486" s="5">
        <f t="shared" si="124"/>
        <v>0</v>
      </c>
      <c r="G486" s="5">
        <f t="shared" si="124"/>
        <v>0</v>
      </c>
      <c r="H486" s="5">
        <f t="shared" si="124"/>
        <v>0</v>
      </c>
      <c r="I486" s="5">
        <f t="shared" si="124"/>
        <v>0</v>
      </c>
    </row>
    <row r="487" spans="1:9" ht="12.75">
      <c r="A487" s="7" t="s">
        <v>101</v>
      </c>
      <c r="B487" s="4" t="s">
        <v>102</v>
      </c>
      <c r="C487" s="5">
        <f t="shared" si="124"/>
        <v>0</v>
      </c>
      <c r="D487" s="5">
        <f t="shared" si="124"/>
        <v>0</v>
      </c>
      <c r="E487" s="5">
        <f aca="true" t="shared" si="125" ref="E487:E552">F487-D487</f>
        <v>0</v>
      </c>
      <c r="F487" s="5">
        <f t="shared" si="124"/>
        <v>0</v>
      </c>
      <c r="G487" s="5">
        <f t="shared" si="124"/>
        <v>0</v>
      </c>
      <c r="H487" s="5">
        <f t="shared" si="124"/>
        <v>0</v>
      </c>
      <c r="I487" s="5">
        <f t="shared" si="124"/>
        <v>0</v>
      </c>
    </row>
    <row r="488" spans="1:9" ht="12.75">
      <c r="A488" s="7" t="s">
        <v>103</v>
      </c>
      <c r="B488" s="4" t="s">
        <v>104</v>
      </c>
      <c r="C488" s="5">
        <f t="shared" si="124"/>
        <v>0</v>
      </c>
      <c r="D488" s="5">
        <f t="shared" si="124"/>
        <v>0</v>
      </c>
      <c r="E488" s="5">
        <f t="shared" si="125"/>
        <v>0</v>
      </c>
      <c r="F488" s="5">
        <f t="shared" si="124"/>
        <v>0</v>
      </c>
      <c r="G488" s="5">
        <f t="shared" si="124"/>
        <v>0</v>
      </c>
      <c r="H488" s="5">
        <f t="shared" si="124"/>
        <v>0</v>
      </c>
      <c r="I488" s="5">
        <f t="shared" si="124"/>
        <v>0</v>
      </c>
    </row>
    <row r="489" spans="1:9" ht="12.75">
      <c r="A489" s="7" t="s">
        <v>111</v>
      </c>
      <c r="B489" s="4" t="s">
        <v>112</v>
      </c>
      <c r="C489" s="5"/>
      <c r="D489" s="5"/>
      <c r="E489" s="5">
        <f t="shared" si="125"/>
        <v>0</v>
      </c>
      <c r="F489" s="5"/>
      <c r="G489" s="5"/>
      <c r="H489" s="5"/>
      <c r="I489" s="5"/>
    </row>
    <row r="490" spans="1:9" ht="12.75">
      <c r="A490" s="7" t="s">
        <v>320</v>
      </c>
      <c r="B490" s="4" t="s">
        <v>321</v>
      </c>
      <c r="C490" s="5">
        <f>C491</f>
        <v>0</v>
      </c>
      <c r="D490" s="5">
        <f>D491</f>
        <v>19584000</v>
      </c>
      <c r="E490" s="5">
        <f t="shared" si="125"/>
        <v>0</v>
      </c>
      <c r="F490" s="5">
        <f>F491</f>
        <v>19584000</v>
      </c>
      <c r="G490" s="5">
        <f>G491</f>
        <v>1049000</v>
      </c>
      <c r="H490" s="5">
        <f>H491</f>
        <v>1064000</v>
      </c>
      <c r="I490" s="5">
        <f>I491</f>
        <v>1076000</v>
      </c>
    </row>
    <row r="491" spans="1:9" ht="12.75">
      <c r="A491" s="7" t="s">
        <v>275</v>
      </c>
      <c r="B491" s="4" t="s">
        <v>90</v>
      </c>
      <c r="C491" s="5">
        <f>C492+C495+C498+C503</f>
        <v>0</v>
      </c>
      <c r="D491" s="5">
        <f>D492+D495+D498+D503</f>
        <v>19584000</v>
      </c>
      <c r="E491" s="5">
        <f t="shared" si="125"/>
        <v>0</v>
      </c>
      <c r="F491" s="5">
        <f>F492+F495+F498+F503</f>
        <v>19584000</v>
      </c>
      <c r="G491" s="5">
        <f>G492+G495+G498+G503</f>
        <v>1049000</v>
      </c>
      <c r="H491" s="5">
        <f>H492+H495+H498+H503</f>
        <v>1064000</v>
      </c>
      <c r="I491" s="5">
        <f>I492+I495+I498+I503</f>
        <v>1076000</v>
      </c>
    </row>
    <row r="492" spans="1:9" ht="12.75">
      <c r="A492" s="7" t="s">
        <v>276</v>
      </c>
      <c r="B492" s="4" t="s">
        <v>277</v>
      </c>
      <c r="C492" s="5">
        <f>C493</f>
        <v>0</v>
      </c>
      <c r="D492" s="5">
        <f>D493</f>
        <v>1046000</v>
      </c>
      <c r="E492" s="5">
        <f t="shared" si="125"/>
        <v>0</v>
      </c>
      <c r="F492" s="5">
        <f>F493</f>
        <v>1046000</v>
      </c>
      <c r="G492" s="5">
        <f aca="true" t="shared" si="126" ref="G492:I493">G493</f>
        <v>0</v>
      </c>
      <c r="H492" s="5">
        <f t="shared" si="126"/>
        <v>0</v>
      </c>
      <c r="I492" s="5">
        <f t="shared" si="126"/>
        <v>0</v>
      </c>
    </row>
    <row r="493" spans="1:9" ht="12.75">
      <c r="A493" s="7" t="s">
        <v>278</v>
      </c>
      <c r="B493" s="4" t="s">
        <v>279</v>
      </c>
      <c r="C493" s="5">
        <f>C494</f>
        <v>0</v>
      </c>
      <c r="D493" s="5">
        <f>D494</f>
        <v>1046000</v>
      </c>
      <c r="E493" s="5">
        <f t="shared" si="125"/>
        <v>0</v>
      </c>
      <c r="F493" s="5">
        <f>F494</f>
        <v>1046000</v>
      </c>
      <c r="G493" s="5">
        <f t="shared" si="126"/>
        <v>0</v>
      </c>
      <c r="H493" s="5">
        <f t="shared" si="126"/>
        <v>0</v>
      </c>
      <c r="I493" s="5">
        <f t="shared" si="126"/>
        <v>0</v>
      </c>
    </row>
    <row r="494" spans="1:9" ht="12.75">
      <c r="A494" s="7" t="s">
        <v>282</v>
      </c>
      <c r="B494" s="4" t="s">
        <v>283</v>
      </c>
      <c r="C494" s="5"/>
      <c r="D494" s="5">
        <v>1046000</v>
      </c>
      <c r="E494" s="5">
        <f t="shared" si="125"/>
        <v>0</v>
      </c>
      <c r="F494" s="5">
        <v>1046000</v>
      </c>
      <c r="G494" s="5"/>
      <c r="H494" s="5"/>
      <c r="I494" s="5"/>
    </row>
    <row r="495" spans="1:9" ht="26.25">
      <c r="A495" s="7" t="s">
        <v>292</v>
      </c>
      <c r="B495" s="4" t="s">
        <v>293</v>
      </c>
      <c r="C495" s="5">
        <f>C496</f>
        <v>0</v>
      </c>
      <c r="D495" s="5">
        <f>D496</f>
        <v>1949000</v>
      </c>
      <c r="E495" s="5">
        <f t="shared" si="125"/>
        <v>0</v>
      </c>
      <c r="F495" s="5">
        <f>F496</f>
        <v>1949000</v>
      </c>
      <c r="G495" s="5">
        <f aca="true" t="shared" si="127" ref="G495:I496">G496</f>
        <v>0</v>
      </c>
      <c r="H495" s="5">
        <f t="shared" si="127"/>
        <v>0</v>
      </c>
      <c r="I495" s="5">
        <f t="shared" si="127"/>
        <v>0</v>
      </c>
    </row>
    <row r="496" spans="1:9" ht="12.75">
      <c r="A496" s="7" t="s">
        <v>294</v>
      </c>
      <c r="B496" s="4" t="s">
        <v>295</v>
      </c>
      <c r="C496" s="5">
        <f>C497</f>
        <v>0</v>
      </c>
      <c r="D496" s="5">
        <f>D497</f>
        <v>1949000</v>
      </c>
      <c r="E496" s="5">
        <f t="shared" si="125"/>
        <v>0</v>
      </c>
      <c r="F496" s="5">
        <f>F497</f>
        <v>1949000</v>
      </c>
      <c r="G496" s="5">
        <f t="shared" si="127"/>
        <v>0</v>
      </c>
      <c r="H496" s="5">
        <f t="shared" si="127"/>
        <v>0</v>
      </c>
      <c r="I496" s="5">
        <f t="shared" si="127"/>
        <v>0</v>
      </c>
    </row>
    <row r="497" spans="1:9" ht="12.75">
      <c r="A497" s="7" t="s">
        <v>296</v>
      </c>
      <c r="B497" s="4" t="s">
        <v>297</v>
      </c>
      <c r="C497" s="5"/>
      <c r="D497" s="5">
        <v>1949000</v>
      </c>
      <c r="E497" s="5">
        <f t="shared" si="125"/>
        <v>0</v>
      </c>
      <c r="F497" s="5">
        <v>1949000</v>
      </c>
      <c r="G497" s="5"/>
      <c r="H497" s="5"/>
      <c r="I497" s="5"/>
    </row>
    <row r="498" spans="1:9" ht="26.25">
      <c r="A498" s="7" t="s">
        <v>91</v>
      </c>
      <c r="B498" s="4" t="s">
        <v>92</v>
      </c>
      <c r="C498" s="5">
        <f>C499</f>
        <v>0</v>
      </c>
      <c r="D498" s="5">
        <f>D499</f>
        <v>13541000</v>
      </c>
      <c r="E498" s="5">
        <f t="shared" si="125"/>
        <v>0</v>
      </c>
      <c r="F498" s="5">
        <f>F499</f>
        <v>13541000</v>
      </c>
      <c r="G498" s="5">
        <f>G499</f>
        <v>0</v>
      </c>
      <c r="H498" s="5">
        <f>H499</f>
        <v>0</v>
      </c>
      <c r="I498" s="5">
        <f>I499</f>
        <v>0</v>
      </c>
    </row>
    <row r="499" spans="1:9" ht="12.75">
      <c r="A499" s="7" t="s">
        <v>93</v>
      </c>
      <c r="B499" s="4" t="s">
        <v>94</v>
      </c>
      <c r="C499" s="5">
        <f>C500+C501+C502</f>
        <v>0</v>
      </c>
      <c r="D499" s="5">
        <f>D500+D501+D502</f>
        <v>13541000</v>
      </c>
      <c r="E499" s="5">
        <f t="shared" si="125"/>
        <v>0</v>
      </c>
      <c r="F499" s="5">
        <f>F500+F501+F502</f>
        <v>13541000</v>
      </c>
      <c r="G499" s="5">
        <f>G500+G501+G502</f>
        <v>0</v>
      </c>
      <c r="H499" s="5">
        <f>H500+H501+H502</f>
        <v>0</v>
      </c>
      <c r="I499" s="5">
        <f>I500+I501+I502</f>
        <v>0</v>
      </c>
    </row>
    <row r="500" spans="1:9" ht="12.75">
      <c r="A500" s="7" t="s">
        <v>95</v>
      </c>
      <c r="B500" s="4" t="s">
        <v>96</v>
      </c>
      <c r="C500" s="5"/>
      <c r="D500" s="5">
        <v>1733000</v>
      </c>
      <c r="E500" s="5">
        <f t="shared" si="125"/>
        <v>0</v>
      </c>
      <c r="F500" s="5">
        <v>1733000</v>
      </c>
      <c r="G500" s="5"/>
      <c r="H500" s="5"/>
      <c r="I500" s="5"/>
    </row>
    <row r="501" spans="1:9" ht="12.75">
      <c r="A501" s="7" t="s">
        <v>97</v>
      </c>
      <c r="B501" s="4" t="s">
        <v>98</v>
      </c>
      <c r="C501" s="5"/>
      <c r="D501" s="5">
        <v>9814000</v>
      </c>
      <c r="E501" s="5">
        <f t="shared" si="125"/>
        <v>0</v>
      </c>
      <c r="F501" s="5">
        <v>9814000</v>
      </c>
      <c r="G501" s="5"/>
      <c r="H501" s="5"/>
      <c r="I501" s="5"/>
    </row>
    <row r="502" spans="1:9" ht="12.75">
      <c r="A502" s="7" t="s">
        <v>296</v>
      </c>
      <c r="B502" s="4" t="s">
        <v>298</v>
      </c>
      <c r="C502" s="5"/>
      <c r="D502" s="5">
        <v>1994000</v>
      </c>
      <c r="E502" s="5">
        <f t="shared" si="125"/>
        <v>0</v>
      </c>
      <c r="F502" s="5">
        <v>1994000</v>
      </c>
      <c r="G502" s="5"/>
      <c r="H502" s="5"/>
      <c r="I502" s="5"/>
    </row>
    <row r="503" spans="1:9" ht="12.75">
      <c r="A503" s="7" t="s">
        <v>99</v>
      </c>
      <c r="B503" s="4" t="s">
        <v>100</v>
      </c>
      <c r="C503" s="5">
        <f aca="true" t="shared" si="128" ref="C503:I505">C504</f>
        <v>0</v>
      </c>
      <c r="D503" s="5">
        <f t="shared" si="128"/>
        <v>3048000</v>
      </c>
      <c r="E503" s="5">
        <f t="shared" si="125"/>
        <v>0</v>
      </c>
      <c r="F503" s="5">
        <f t="shared" si="128"/>
        <v>3048000</v>
      </c>
      <c r="G503" s="5">
        <f t="shared" si="128"/>
        <v>1049000</v>
      </c>
      <c r="H503" s="5">
        <f t="shared" si="128"/>
        <v>1064000</v>
      </c>
      <c r="I503" s="5">
        <f t="shared" si="128"/>
        <v>1076000</v>
      </c>
    </row>
    <row r="504" spans="1:9" ht="12.75">
      <c r="A504" s="7" t="s">
        <v>101</v>
      </c>
      <c r="B504" s="4" t="s">
        <v>102</v>
      </c>
      <c r="C504" s="5">
        <f t="shared" si="128"/>
        <v>0</v>
      </c>
      <c r="D504" s="5">
        <f t="shared" si="128"/>
        <v>3048000</v>
      </c>
      <c r="E504" s="5">
        <f t="shared" si="125"/>
        <v>0</v>
      </c>
      <c r="F504" s="5">
        <f t="shared" si="128"/>
        <v>3048000</v>
      </c>
      <c r="G504" s="5">
        <f t="shared" si="128"/>
        <v>1049000</v>
      </c>
      <c r="H504" s="5">
        <f t="shared" si="128"/>
        <v>1064000</v>
      </c>
      <c r="I504" s="5">
        <f t="shared" si="128"/>
        <v>1076000</v>
      </c>
    </row>
    <row r="505" spans="1:9" ht="12.75">
      <c r="A505" s="7" t="s">
        <v>103</v>
      </c>
      <c r="B505" s="4" t="s">
        <v>104</v>
      </c>
      <c r="C505" s="5">
        <f t="shared" si="128"/>
        <v>0</v>
      </c>
      <c r="D505" s="5">
        <f t="shared" si="128"/>
        <v>3048000</v>
      </c>
      <c r="E505" s="5">
        <f t="shared" si="125"/>
        <v>0</v>
      </c>
      <c r="F505" s="5">
        <f t="shared" si="128"/>
        <v>3048000</v>
      </c>
      <c r="G505" s="5">
        <f t="shared" si="128"/>
        <v>1049000</v>
      </c>
      <c r="H505" s="5">
        <f t="shared" si="128"/>
        <v>1064000</v>
      </c>
      <c r="I505" s="5">
        <f t="shared" si="128"/>
        <v>1076000</v>
      </c>
    </row>
    <row r="506" spans="1:9" ht="12.75">
      <c r="A506" s="7" t="s">
        <v>111</v>
      </c>
      <c r="B506" s="4" t="s">
        <v>112</v>
      </c>
      <c r="C506" s="5"/>
      <c r="D506" s="5">
        <v>3048000</v>
      </c>
      <c r="E506" s="5">
        <f t="shared" si="125"/>
        <v>0</v>
      </c>
      <c r="F506" s="5">
        <v>3048000</v>
      </c>
      <c r="G506" s="5">
        <v>1049000</v>
      </c>
      <c r="H506" s="5">
        <v>1064000</v>
      </c>
      <c r="I506" s="5">
        <v>1076000</v>
      </c>
    </row>
    <row r="507" spans="1:9" ht="26.25">
      <c r="A507" s="7" t="s">
        <v>346</v>
      </c>
      <c r="B507" s="4" t="s">
        <v>323</v>
      </c>
      <c r="C507" s="5">
        <f>C508</f>
        <v>0</v>
      </c>
      <c r="D507" s="5">
        <f>D508</f>
        <v>3438000</v>
      </c>
      <c r="E507" s="5">
        <f t="shared" si="125"/>
        <v>0</v>
      </c>
      <c r="F507" s="5">
        <f>F508</f>
        <v>3438000</v>
      </c>
      <c r="G507" s="5">
        <f>G508</f>
        <v>2530000</v>
      </c>
      <c r="H507" s="5">
        <f>H508</f>
        <v>2530000</v>
      </c>
      <c r="I507" s="5">
        <f>I508</f>
        <v>2530000</v>
      </c>
    </row>
    <row r="508" spans="1:9" ht="12.75">
      <c r="A508" s="7" t="s">
        <v>275</v>
      </c>
      <c r="B508" s="4" t="s">
        <v>90</v>
      </c>
      <c r="C508" s="5">
        <f>C509+C513</f>
        <v>0</v>
      </c>
      <c r="D508" s="5">
        <f>D509+D513</f>
        <v>3438000</v>
      </c>
      <c r="E508" s="5">
        <f t="shared" si="125"/>
        <v>0</v>
      </c>
      <c r="F508" s="5">
        <f>F509+F513</f>
        <v>3438000</v>
      </c>
      <c r="G508" s="5">
        <f>G509+G513</f>
        <v>2530000</v>
      </c>
      <c r="H508" s="5">
        <f>H509+H513</f>
        <v>2530000</v>
      </c>
      <c r="I508" s="5">
        <f>I509+I513</f>
        <v>2530000</v>
      </c>
    </row>
    <row r="509" spans="1:9" ht="26.25">
      <c r="A509" s="7" t="s">
        <v>91</v>
      </c>
      <c r="B509" s="4" t="s">
        <v>92</v>
      </c>
      <c r="C509" s="5">
        <f>C510</f>
        <v>0</v>
      </c>
      <c r="D509" s="5">
        <f>D510</f>
        <v>1475000</v>
      </c>
      <c r="E509" s="5">
        <f t="shared" si="125"/>
        <v>0</v>
      </c>
      <c r="F509" s="5">
        <f>F510</f>
        <v>1475000</v>
      </c>
      <c r="G509" s="5">
        <f>G510</f>
        <v>0</v>
      </c>
      <c r="H509" s="5">
        <f>H510</f>
        <v>0</v>
      </c>
      <c r="I509" s="5">
        <f>I510</f>
        <v>0</v>
      </c>
    </row>
    <row r="510" spans="1:9" ht="12.75">
      <c r="A510" s="7" t="s">
        <v>299</v>
      </c>
      <c r="B510" s="4" t="s">
        <v>300</v>
      </c>
      <c r="C510" s="5">
        <f>C511+C512</f>
        <v>0</v>
      </c>
      <c r="D510" s="5">
        <f>D511+D512</f>
        <v>1475000</v>
      </c>
      <c r="E510" s="5">
        <f t="shared" si="125"/>
        <v>0</v>
      </c>
      <c r="F510" s="5">
        <f>F511+F512</f>
        <v>1475000</v>
      </c>
      <c r="G510" s="5">
        <f>G511+G512</f>
        <v>0</v>
      </c>
      <c r="H510" s="5">
        <f>H511+H512</f>
        <v>0</v>
      </c>
      <c r="I510" s="5">
        <f>I511+I512</f>
        <v>0</v>
      </c>
    </row>
    <row r="511" spans="1:9" ht="12.75">
      <c r="A511" s="7" t="s">
        <v>95</v>
      </c>
      <c r="B511" s="4" t="s">
        <v>301</v>
      </c>
      <c r="C511" s="5"/>
      <c r="D511" s="5">
        <v>230000</v>
      </c>
      <c r="E511" s="5">
        <f t="shared" si="125"/>
        <v>0</v>
      </c>
      <c r="F511" s="5">
        <v>230000</v>
      </c>
      <c r="G511" s="5"/>
      <c r="H511" s="5"/>
      <c r="I511" s="5"/>
    </row>
    <row r="512" spans="1:9" ht="12.75">
      <c r="A512" s="7" t="s">
        <v>97</v>
      </c>
      <c r="B512" s="4" t="s">
        <v>302</v>
      </c>
      <c r="C512" s="5"/>
      <c r="D512" s="5">
        <v>1245000</v>
      </c>
      <c r="E512" s="5">
        <f t="shared" si="125"/>
        <v>0</v>
      </c>
      <c r="F512" s="5">
        <v>1245000</v>
      </c>
      <c r="G512" s="5"/>
      <c r="H512" s="5"/>
      <c r="I512" s="5"/>
    </row>
    <row r="513" spans="1:9" ht="12.75">
      <c r="A513" s="7" t="s">
        <v>99</v>
      </c>
      <c r="B513" s="4" t="s">
        <v>100</v>
      </c>
      <c r="C513" s="5">
        <f>C514</f>
        <v>0</v>
      </c>
      <c r="D513" s="5">
        <f>D514</f>
        <v>1963000</v>
      </c>
      <c r="E513" s="5">
        <f t="shared" si="125"/>
        <v>0</v>
      </c>
      <c r="F513" s="5">
        <f>F514</f>
        <v>1963000</v>
      </c>
      <c r="G513" s="5">
        <f aca="true" t="shared" si="129" ref="G513:I514">G514</f>
        <v>2530000</v>
      </c>
      <c r="H513" s="5">
        <f t="shared" si="129"/>
        <v>2530000</v>
      </c>
      <c r="I513" s="5">
        <f t="shared" si="129"/>
        <v>2530000</v>
      </c>
    </row>
    <row r="514" spans="1:9" ht="12.75">
      <c r="A514" s="7" t="s">
        <v>101</v>
      </c>
      <c r="B514" s="4" t="s">
        <v>102</v>
      </c>
      <c r="C514" s="5">
        <f>C515</f>
        <v>0</v>
      </c>
      <c r="D514" s="5">
        <f>D515</f>
        <v>1963000</v>
      </c>
      <c r="E514" s="5">
        <f t="shared" si="125"/>
        <v>0</v>
      </c>
      <c r="F514" s="5">
        <f>F515</f>
        <v>1963000</v>
      </c>
      <c r="G514" s="5">
        <f t="shared" si="129"/>
        <v>2530000</v>
      </c>
      <c r="H514" s="5">
        <f t="shared" si="129"/>
        <v>2530000</v>
      </c>
      <c r="I514" s="5">
        <f t="shared" si="129"/>
        <v>2530000</v>
      </c>
    </row>
    <row r="515" spans="1:9" ht="12.75">
      <c r="A515" s="7" t="s">
        <v>103</v>
      </c>
      <c r="B515" s="4" t="s">
        <v>104</v>
      </c>
      <c r="C515" s="5">
        <f>C516+C517+C518+C519</f>
        <v>0</v>
      </c>
      <c r="D515" s="5">
        <f>D516+D517+D518+D519</f>
        <v>1963000</v>
      </c>
      <c r="E515" s="5">
        <f t="shared" si="125"/>
        <v>0</v>
      </c>
      <c r="F515" s="5">
        <f>F516+F517+F518+F519</f>
        <v>1963000</v>
      </c>
      <c r="G515" s="5">
        <f>G516+G517+G518+G519</f>
        <v>2530000</v>
      </c>
      <c r="H515" s="5">
        <f>H516+H517+H518+H519</f>
        <v>2530000</v>
      </c>
      <c r="I515" s="5">
        <f>I516+I517+I518+I519</f>
        <v>2530000</v>
      </c>
    </row>
    <row r="516" spans="1:9" ht="12.75">
      <c r="A516" s="7" t="s">
        <v>105</v>
      </c>
      <c r="B516" s="4" t="s">
        <v>106</v>
      </c>
      <c r="C516" s="5"/>
      <c r="D516" s="5">
        <v>1963000</v>
      </c>
      <c r="E516" s="5">
        <f t="shared" si="125"/>
        <v>0</v>
      </c>
      <c r="F516" s="5">
        <v>1963000</v>
      </c>
      <c r="G516" s="5"/>
      <c r="H516" s="5"/>
      <c r="I516" s="5"/>
    </row>
    <row r="517" spans="1:9" ht="12.75">
      <c r="A517" s="7" t="s">
        <v>107</v>
      </c>
      <c r="B517" s="4" t="s">
        <v>108</v>
      </c>
      <c r="C517" s="5"/>
      <c r="D517" s="5"/>
      <c r="E517" s="5">
        <f t="shared" si="125"/>
        <v>0</v>
      </c>
      <c r="F517" s="5"/>
      <c r="G517" s="5"/>
      <c r="H517" s="5"/>
      <c r="I517" s="5"/>
    </row>
    <row r="518" spans="1:9" ht="12.75">
      <c r="A518" s="7" t="s">
        <v>109</v>
      </c>
      <c r="B518" s="4" t="s">
        <v>110</v>
      </c>
      <c r="C518" s="5"/>
      <c r="D518" s="5">
        <v>0</v>
      </c>
      <c r="E518" s="5">
        <f t="shared" si="125"/>
        <v>0</v>
      </c>
      <c r="F518" s="5">
        <v>0</v>
      </c>
      <c r="G518" s="5">
        <v>0</v>
      </c>
      <c r="H518" s="5">
        <v>0</v>
      </c>
      <c r="I518" s="5">
        <v>0</v>
      </c>
    </row>
    <row r="519" spans="1:9" ht="12.75">
      <c r="A519" s="7" t="s">
        <v>111</v>
      </c>
      <c r="B519" s="4" t="s">
        <v>112</v>
      </c>
      <c r="C519" s="5"/>
      <c r="D519" s="5"/>
      <c r="E519" s="5">
        <f t="shared" si="125"/>
        <v>0</v>
      </c>
      <c r="F519" s="5"/>
      <c r="G519" s="5">
        <v>2530000</v>
      </c>
      <c r="H519" s="5">
        <v>2530000</v>
      </c>
      <c r="I519" s="5">
        <v>2530000</v>
      </c>
    </row>
    <row r="520" spans="1:9" ht="26.25">
      <c r="A520" s="7" t="s">
        <v>324</v>
      </c>
      <c r="B520" s="4" t="s">
        <v>325</v>
      </c>
      <c r="C520" s="5">
        <f>C521+C526</f>
        <v>0</v>
      </c>
      <c r="D520" s="5">
        <f>D521+D526</f>
        <v>751000</v>
      </c>
      <c r="E520" s="5">
        <f t="shared" si="125"/>
        <v>0</v>
      </c>
      <c r="F520" s="5">
        <f>F521+F526</f>
        <v>751000</v>
      </c>
      <c r="G520" s="5">
        <f>G521+G526</f>
        <v>0</v>
      </c>
      <c r="H520" s="5">
        <f>H521+H526</f>
        <v>0</v>
      </c>
      <c r="I520" s="5">
        <f>I521+I526</f>
        <v>0</v>
      </c>
    </row>
    <row r="521" spans="1:9" ht="12.75">
      <c r="A521" s="7" t="s">
        <v>326</v>
      </c>
      <c r="B521" s="4" t="s">
        <v>327</v>
      </c>
      <c r="C521" s="5">
        <f aca="true" t="shared" si="130" ref="C521:I524">C522</f>
        <v>0</v>
      </c>
      <c r="D521" s="5">
        <f t="shared" si="130"/>
        <v>751000</v>
      </c>
      <c r="E521" s="5">
        <f t="shared" si="125"/>
        <v>0</v>
      </c>
      <c r="F521" s="5">
        <f t="shared" si="130"/>
        <v>751000</v>
      </c>
      <c r="G521" s="5">
        <f t="shared" si="130"/>
        <v>0</v>
      </c>
      <c r="H521" s="5">
        <f t="shared" si="130"/>
        <v>0</v>
      </c>
      <c r="I521" s="5">
        <f t="shared" si="130"/>
        <v>0</v>
      </c>
    </row>
    <row r="522" spans="1:9" ht="12.75">
      <c r="A522" s="7" t="s">
        <v>275</v>
      </c>
      <c r="B522" s="4" t="s">
        <v>90</v>
      </c>
      <c r="C522" s="5">
        <f t="shared" si="130"/>
        <v>0</v>
      </c>
      <c r="D522" s="5">
        <f t="shared" si="130"/>
        <v>751000</v>
      </c>
      <c r="E522" s="5">
        <f t="shared" si="125"/>
        <v>0</v>
      </c>
      <c r="F522" s="5">
        <f t="shared" si="130"/>
        <v>751000</v>
      </c>
      <c r="G522" s="5">
        <f t="shared" si="130"/>
        <v>0</v>
      </c>
      <c r="H522" s="5">
        <f t="shared" si="130"/>
        <v>0</v>
      </c>
      <c r="I522" s="5">
        <f t="shared" si="130"/>
        <v>0</v>
      </c>
    </row>
    <row r="523" spans="1:9" ht="12.75">
      <c r="A523" s="7" t="s">
        <v>284</v>
      </c>
      <c r="B523" s="4" t="s">
        <v>285</v>
      </c>
      <c r="C523" s="5">
        <f t="shared" si="130"/>
        <v>0</v>
      </c>
      <c r="D523" s="5">
        <f t="shared" si="130"/>
        <v>751000</v>
      </c>
      <c r="E523" s="5">
        <f t="shared" si="125"/>
        <v>0</v>
      </c>
      <c r="F523" s="5">
        <f t="shared" si="130"/>
        <v>751000</v>
      </c>
      <c r="G523" s="5">
        <f t="shared" si="130"/>
        <v>0</v>
      </c>
      <c r="H523" s="5">
        <f t="shared" si="130"/>
        <v>0</v>
      </c>
      <c r="I523" s="5">
        <f t="shared" si="130"/>
        <v>0</v>
      </c>
    </row>
    <row r="524" spans="1:9" ht="26.25">
      <c r="A524" s="7" t="s">
        <v>286</v>
      </c>
      <c r="B524" s="4" t="s">
        <v>287</v>
      </c>
      <c r="C524" s="5">
        <f t="shared" si="130"/>
        <v>0</v>
      </c>
      <c r="D524" s="5">
        <f t="shared" si="130"/>
        <v>751000</v>
      </c>
      <c r="E524" s="5">
        <f t="shared" si="125"/>
        <v>0</v>
      </c>
      <c r="F524" s="5">
        <f t="shared" si="130"/>
        <v>751000</v>
      </c>
      <c r="G524" s="5">
        <f t="shared" si="130"/>
        <v>0</v>
      </c>
      <c r="H524" s="5">
        <f t="shared" si="130"/>
        <v>0</v>
      </c>
      <c r="I524" s="5">
        <f t="shared" si="130"/>
        <v>0</v>
      </c>
    </row>
    <row r="525" spans="1:9" ht="12.75">
      <c r="A525" s="7" t="s">
        <v>288</v>
      </c>
      <c r="B525" s="4" t="s">
        <v>289</v>
      </c>
      <c r="C525" s="5"/>
      <c r="D525" s="5">
        <v>751000</v>
      </c>
      <c r="E525" s="5">
        <f t="shared" si="125"/>
        <v>0</v>
      </c>
      <c r="F525" s="5">
        <v>751000</v>
      </c>
      <c r="G525" s="5"/>
      <c r="H525" s="5"/>
      <c r="I525" s="5"/>
    </row>
    <row r="526" spans="1:9" ht="12.75">
      <c r="A526" s="7" t="s">
        <v>328</v>
      </c>
      <c r="B526" s="4" t="s">
        <v>329</v>
      </c>
      <c r="C526" s="5">
        <f>C527</f>
        <v>0</v>
      </c>
      <c r="D526" s="5">
        <f>D527</f>
        <v>0</v>
      </c>
      <c r="E526" s="5">
        <f t="shared" si="125"/>
        <v>0</v>
      </c>
      <c r="F526" s="5">
        <f>F527</f>
        <v>0</v>
      </c>
      <c r="G526" s="5">
        <f>G527</f>
        <v>0</v>
      </c>
      <c r="H526" s="5">
        <f>H527</f>
        <v>0</v>
      </c>
      <c r="I526" s="5">
        <f>I527</f>
        <v>0</v>
      </c>
    </row>
    <row r="527" spans="1:9" ht="12.75">
      <c r="A527" s="7" t="s">
        <v>275</v>
      </c>
      <c r="B527" s="4" t="s">
        <v>90</v>
      </c>
      <c r="C527" s="5">
        <f>C528+C531</f>
        <v>0</v>
      </c>
      <c r="D527" s="5">
        <f>D528+D531</f>
        <v>0</v>
      </c>
      <c r="E527" s="5">
        <f t="shared" si="125"/>
        <v>0</v>
      </c>
      <c r="F527" s="5">
        <f>F528+F531</f>
        <v>0</v>
      </c>
      <c r="G527" s="5">
        <f>G528+G531</f>
        <v>0</v>
      </c>
      <c r="H527" s="5">
        <f>H528+H531</f>
        <v>0</v>
      </c>
      <c r="I527" s="5">
        <f>I528+I531</f>
        <v>0</v>
      </c>
    </row>
    <row r="528" spans="1:9" ht="26.25">
      <c r="A528" s="7" t="s">
        <v>292</v>
      </c>
      <c r="B528" s="4" t="s">
        <v>293</v>
      </c>
      <c r="C528" s="5">
        <f>C529</f>
        <v>0</v>
      </c>
      <c r="D528" s="5">
        <f>D529</f>
        <v>0</v>
      </c>
      <c r="E528" s="5">
        <f t="shared" si="125"/>
        <v>0</v>
      </c>
      <c r="F528" s="5">
        <f>F529</f>
        <v>0</v>
      </c>
      <c r="G528" s="5">
        <f aca="true" t="shared" si="131" ref="G528:I529">G529</f>
        <v>0</v>
      </c>
      <c r="H528" s="5">
        <f t="shared" si="131"/>
        <v>0</v>
      </c>
      <c r="I528" s="5">
        <f t="shared" si="131"/>
        <v>0</v>
      </c>
    </row>
    <row r="529" spans="1:9" ht="12.75">
      <c r="A529" s="7" t="s">
        <v>294</v>
      </c>
      <c r="B529" s="4" t="s">
        <v>295</v>
      </c>
      <c r="C529" s="5">
        <f>C530</f>
        <v>0</v>
      </c>
      <c r="D529" s="5">
        <f>D530</f>
        <v>0</v>
      </c>
      <c r="E529" s="5">
        <f t="shared" si="125"/>
        <v>0</v>
      </c>
      <c r="F529" s="5">
        <f>F530</f>
        <v>0</v>
      </c>
      <c r="G529" s="5">
        <f t="shared" si="131"/>
        <v>0</v>
      </c>
      <c r="H529" s="5">
        <f t="shared" si="131"/>
        <v>0</v>
      </c>
      <c r="I529" s="5">
        <f t="shared" si="131"/>
        <v>0</v>
      </c>
    </row>
    <row r="530" spans="1:9" ht="12.75">
      <c r="A530" s="7" t="s">
        <v>296</v>
      </c>
      <c r="B530" s="4" t="s">
        <v>297</v>
      </c>
      <c r="C530" s="5"/>
      <c r="D530" s="5"/>
      <c r="E530" s="5">
        <f t="shared" si="125"/>
        <v>0</v>
      </c>
      <c r="F530" s="5"/>
      <c r="G530" s="5"/>
      <c r="H530" s="5"/>
      <c r="I530" s="5"/>
    </row>
    <row r="531" spans="1:9" ht="12.75">
      <c r="A531" s="7" t="s">
        <v>99</v>
      </c>
      <c r="B531" s="4" t="s">
        <v>100</v>
      </c>
      <c r="C531" s="5">
        <f aca="true" t="shared" si="132" ref="C531:I532">C532</f>
        <v>0</v>
      </c>
      <c r="D531" s="5">
        <f t="shared" si="132"/>
        <v>0</v>
      </c>
      <c r="E531" s="5">
        <f t="shared" si="125"/>
        <v>0</v>
      </c>
      <c r="F531" s="5">
        <f t="shared" si="132"/>
        <v>0</v>
      </c>
      <c r="G531" s="5">
        <f t="shared" si="132"/>
        <v>0</v>
      </c>
      <c r="H531" s="5">
        <f t="shared" si="132"/>
        <v>0</v>
      </c>
      <c r="I531" s="5">
        <f t="shared" si="132"/>
        <v>0</v>
      </c>
    </row>
    <row r="532" spans="1:9" ht="12.75">
      <c r="A532" s="7" t="s">
        <v>101</v>
      </c>
      <c r="B532" s="4" t="s">
        <v>102</v>
      </c>
      <c r="C532" s="5">
        <f t="shared" si="132"/>
        <v>0</v>
      </c>
      <c r="D532" s="5">
        <f t="shared" si="132"/>
        <v>0</v>
      </c>
      <c r="E532" s="5">
        <f t="shared" si="125"/>
        <v>0</v>
      </c>
      <c r="F532" s="5">
        <f t="shared" si="132"/>
        <v>0</v>
      </c>
      <c r="G532" s="5">
        <f t="shared" si="132"/>
        <v>0</v>
      </c>
      <c r="H532" s="5">
        <f t="shared" si="132"/>
        <v>0</v>
      </c>
      <c r="I532" s="5">
        <f t="shared" si="132"/>
        <v>0</v>
      </c>
    </row>
    <row r="533" spans="1:9" ht="12.75">
      <c r="A533" s="7" t="s">
        <v>103</v>
      </c>
      <c r="B533" s="4" t="s">
        <v>104</v>
      </c>
      <c r="C533" s="5">
        <f aca="true" t="shared" si="133" ref="C533:I533">C535+C534</f>
        <v>0</v>
      </c>
      <c r="D533" s="5">
        <f>D535+D534</f>
        <v>0</v>
      </c>
      <c r="E533" s="5">
        <f t="shared" si="133"/>
        <v>0</v>
      </c>
      <c r="F533" s="5">
        <f>F535+F534</f>
        <v>0</v>
      </c>
      <c r="G533" s="5">
        <f t="shared" si="133"/>
        <v>0</v>
      </c>
      <c r="H533" s="5">
        <f t="shared" si="133"/>
        <v>0</v>
      </c>
      <c r="I533" s="5">
        <f t="shared" si="133"/>
        <v>0</v>
      </c>
    </row>
    <row r="534" spans="1:9" ht="12.75">
      <c r="A534" s="7" t="s">
        <v>107</v>
      </c>
      <c r="B534" s="4" t="s">
        <v>108</v>
      </c>
      <c r="C534" s="5"/>
      <c r="D534" s="5"/>
      <c r="E534" s="5">
        <f t="shared" si="125"/>
        <v>0</v>
      </c>
      <c r="F534" s="5"/>
      <c r="G534" s="5"/>
      <c r="H534" s="5"/>
      <c r="I534" s="5"/>
    </row>
    <row r="535" spans="1:9" ht="12.75">
      <c r="A535" s="7" t="s">
        <v>111</v>
      </c>
      <c r="B535" s="4" t="s">
        <v>112</v>
      </c>
      <c r="C535" s="5"/>
      <c r="D535" s="5"/>
      <c r="E535" s="5">
        <f t="shared" si="125"/>
        <v>0</v>
      </c>
      <c r="F535" s="5"/>
      <c r="G535" s="5"/>
      <c r="H535" s="5"/>
      <c r="I535" s="5"/>
    </row>
    <row r="536" spans="1:9" ht="12.75">
      <c r="A536" s="7" t="s">
        <v>330</v>
      </c>
      <c r="B536" s="4" t="s">
        <v>331</v>
      </c>
      <c r="C536" s="5">
        <f>C537+C556</f>
        <v>0</v>
      </c>
      <c r="D536" s="5">
        <f>D537+D556</f>
        <v>192564000</v>
      </c>
      <c r="E536" s="5">
        <f t="shared" si="125"/>
        <v>0</v>
      </c>
      <c r="F536" s="5">
        <f>F537+F556</f>
        <v>192564000</v>
      </c>
      <c r="G536" s="5">
        <f>G537+G556</f>
        <v>44772000</v>
      </c>
      <c r="H536" s="5">
        <f>H537+H556</f>
        <v>44757000</v>
      </c>
      <c r="I536" s="5">
        <f>I537+I556</f>
        <v>44745000</v>
      </c>
    </row>
    <row r="537" spans="1:9" ht="12.75">
      <c r="A537" s="7" t="s">
        <v>353</v>
      </c>
      <c r="B537" s="4" t="s">
        <v>335</v>
      </c>
      <c r="C537" s="5">
        <f>C538</f>
        <v>0</v>
      </c>
      <c r="D537" s="5">
        <f>D538</f>
        <v>192385000</v>
      </c>
      <c r="E537" s="5">
        <f t="shared" si="125"/>
        <v>0</v>
      </c>
      <c r="F537" s="5">
        <f>F538</f>
        <v>192385000</v>
      </c>
      <c r="G537" s="5">
        <f>G538</f>
        <v>44772000</v>
      </c>
      <c r="H537" s="5">
        <f>H538</f>
        <v>44757000</v>
      </c>
      <c r="I537" s="5">
        <f>I538</f>
        <v>44745000</v>
      </c>
    </row>
    <row r="538" spans="1:9" ht="12.75">
      <c r="A538" s="7" t="s">
        <v>275</v>
      </c>
      <c r="B538" s="4" t="s">
        <v>90</v>
      </c>
      <c r="C538" s="5">
        <f>C539+C542+C546+C551</f>
        <v>0</v>
      </c>
      <c r="D538" s="5">
        <f>D539+D542+D546+D551</f>
        <v>192385000</v>
      </c>
      <c r="E538" s="5">
        <f t="shared" si="125"/>
        <v>0</v>
      </c>
      <c r="F538" s="5">
        <f>F539+F542+F546+F551</f>
        <v>192385000</v>
      </c>
      <c r="G538" s="5">
        <f>G539+G542+G546+G551</f>
        <v>44772000</v>
      </c>
      <c r="H538" s="5">
        <f>H539+H542+H546+H551</f>
        <v>44757000</v>
      </c>
      <c r="I538" s="5">
        <f>I539+I542+I546+I551</f>
        <v>44745000</v>
      </c>
    </row>
    <row r="539" spans="1:9" ht="12.75">
      <c r="A539" s="7" t="s">
        <v>276</v>
      </c>
      <c r="B539" s="4" t="s">
        <v>277</v>
      </c>
      <c r="C539" s="5">
        <f>C540</f>
        <v>0</v>
      </c>
      <c r="D539" s="5">
        <f>D540</f>
        <v>0</v>
      </c>
      <c r="E539" s="5">
        <f t="shared" si="125"/>
        <v>0</v>
      </c>
      <c r="F539" s="5">
        <f>F540</f>
        <v>0</v>
      </c>
      <c r="G539" s="5">
        <f aca="true" t="shared" si="134" ref="G539:I540">G540</f>
        <v>0</v>
      </c>
      <c r="H539" s="5">
        <f t="shared" si="134"/>
        <v>0</v>
      </c>
      <c r="I539" s="5">
        <f t="shared" si="134"/>
        <v>0</v>
      </c>
    </row>
    <row r="540" spans="1:9" ht="12.75">
      <c r="A540" s="7" t="s">
        <v>278</v>
      </c>
      <c r="B540" s="4" t="s">
        <v>279</v>
      </c>
      <c r="C540" s="5">
        <f>C541</f>
        <v>0</v>
      </c>
      <c r="D540" s="5">
        <f>D541</f>
        <v>0</v>
      </c>
      <c r="E540" s="5">
        <f t="shared" si="125"/>
        <v>0</v>
      </c>
      <c r="F540" s="5">
        <f>F541</f>
        <v>0</v>
      </c>
      <c r="G540" s="5">
        <f t="shared" si="134"/>
        <v>0</v>
      </c>
      <c r="H540" s="5">
        <f t="shared" si="134"/>
        <v>0</v>
      </c>
      <c r="I540" s="5">
        <f t="shared" si="134"/>
        <v>0</v>
      </c>
    </row>
    <row r="541" spans="1:9" ht="12.75">
      <c r="A541" s="7" t="s">
        <v>282</v>
      </c>
      <c r="B541" s="4" t="s">
        <v>283</v>
      </c>
      <c r="C541" s="5"/>
      <c r="D541" s="5"/>
      <c r="E541" s="5">
        <f t="shared" si="125"/>
        <v>0</v>
      </c>
      <c r="F541" s="5"/>
      <c r="G541" s="5"/>
      <c r="H541" s="5"/>
      <c r="I541" s="5"/>
    </row>
    <row r="542" spans="1:9" ht="12.75">
      <c r="A542" s="7" t="s">
        <v>284</v>
      </c>
      <c r="B542" s="4" t="s">
        <v>285</v>
      </c>
      <c r="C542" s="5">
        <f>C543</f>
        <v>0</v>
      </c>
      <c r="D542" s="5">
        <f>D543</f>
        <v>22681000</v>
      </c>
      <c r="E542" s="5">
        <f t="shared" si="125"/>
        <v>0</v>
      </c>
      <c r="F542" s="5">
        <f>F543</f>
        <v>22681000</v>
      </c>
      <c r="G542" s="5">
        <f>G543</f>
        <v>0</v>
      </c>
      <c r="H542" s="5">
        <f>H543</f>
        <v>0</v>
      </c>
      <c r="I542" s="5">
        <f>I543</f>
        <v>0</v>
      </c>
    </row>
    <row r="543" spans="1:9" ht="26.25">
      <c r="A543" s="7" t="s">
        <v>286</v>
      </c>
      <c r="B543" s="4" t="s">
        <v>287</v>
      </c>
      <c r="C543" s="5">
        <f>C545+C544</f>
        <v>0</v>
      </c>
      <c r="D543" s="5">
        <f>D545+D544</f>
        <v>22681000</v>
      </c>
      <c r="E543" s="5">
        <f t="shared" si="125"/>
        <v>0</v>
      </c>
      <c r="F543" s="5">
        <f>F545+F544</f>
        <v>22681000</v>
      </c>
      <c r="G543" s="5">
        <f>G545+G544</f>
        <v>0</v>
      </c>
      <c r="H543" s="5">
        <f>H545+H544</f>
        <v>0</v>
      </c>
      <c r="I543" s="5">
        <f>I545+I544</f>
        <v>0</v>
      </c>
    </row>
    <row r="544" spans="1:9" ht="12.75">
      <c r="A544" s="7" t="s">
        <v>288</v>
      </c>
      <c r="B544" s="4" t="s">
        <v>289</v>
      </c>
      <c r="C544" s="5"/>
      <c r="D544" s="5">
        <v>8032000</v>
      </c>
      <c r="E544" s="5">
        <f t="shared" si="125"/>
        <v>0</v>
      </c>
      <c r="F544" s="5">
        <v>8032000</v>
      </c>
      <c r="G544" s="5">
        <v>0</v>
      </c>
      <c r="H544" s="5">
        <v>0</v>
      </c>
      <c r="I544" s="5">
        <v>0</v>
      </c>
    </row>
    <row r="545" spans="1:9" ht="12.75">
      <c r="A545" s="7" t="s">
        <v>290</v>
      </c>
      <c r="B545" s="4" t="s">
        <v>291</v>
      </c>
      <c r="C545" s="5"/>
      <c r="D545" s="5">
        <v>14649000</v>
      </c>
      <c r="E545" s="5">
        <f t="shared" si="125"/>
        <v>0</v>
      </c>
      <c r="F545" s="5">
        <v>14649000</v>
      </c>
      <c r="G545" s="5"/>
      <c r="H545" s="5"/>
      <c r="I545" s="5"/>
    </row>
    <row r="546" spans="1:9" ht="26.25">
      <c r="A546" s="7" t="s">
        <v>91</v>
      </c>
      <c r="B546" s="4" t="s">
        <v>92</v>
      </c>
      <c r="C546" s="5">
        <f aca="true" t="shared" si="135" ref="C546:I546">C547</f>
        <v>0</v>
      </c>
      <c r="D546" s="5">
        <f t="shared" si="135"/>
        <v>104222000</v>
      </c>
      <c r="E546" s="5">
        <f t="shared" si="135"/>
        <v>0</v>
      </c>
      <c r="F546" s="5">
        <f t="shared" si="135"/>
        <v>104222000</v>
      </c>
      <c r="G546" s="5">
        <f t="shared" si="135"/>
        <v>0</v>
      </c>
      <c r="H546" s="5">
        <f t="shared" si="135"/>
        <v>0</v>
      </c>
      <c r="I546" s="5">
        <f t="shared" si="135"/>
        <v>0</v>
      </c>
    </row>
    <row r="547" spans="1:9" ht="12.75">
      <c r="A547" s="7" t="s">
        <v>93</v>
      </c>
      <c r="B547" s="4" t="s">
        <v>94</v>
      </c>
      <c r="C547" s="5">
        <f>C548+C549</f>
        <v>0</v>
      </c>
      <c r="D547" s="5">
        <f>D548+D549+D550</f>
        <v>104222000</v>
      </c>
      <c r="E547" s="5">
        <f>E548+E549+E550</f>
        <v>0</v>
      </c>
      <c r="F547" s="5">
        <f>F548+F549+F550</f>
        <v>104222000</v>
      </c>
      <c r="G547" s="5">
        <f>G548+G549</f>
        <v>0</v>
      </c>
      <c r="H547" s="5">
        <f>H548+H549</f>
        <v>0</v>
      </c>
      <c r="I547" s="5">
        <f>I548+I549</f>
        <v>0</v>
      </c>
    </row>
    <row r="548" spans="1:9" ht="12.75">
      <c r="A548" s="7" t="s">
        <v>95</v>
      </c>
      <c r="B548" s="4" t="s">
        <v>96</v>
      </c>
      <c r="C548" s="5"/>
      <c r="D548" s="5">
        <v>15193000</v>
      </c>
      <c r="E548" s="5">
        <f t="shared" si="125"/>
        <v>0</v>
      </c>
      <c r="F548" s="5">
        <v>15193000</v>
      </c>
      <c r="G548" s="5"/>
      <c r="H548" s="5"/>
      <c r="I548" s="5"/>
    </row>
    <row r="549" spans="1:9" ht="12.75">
      <c r="A549" s="7" t="s">
        <v>97</v>
      </c>
      <c r="B549" s="4" t="s">
        <v>98</v>
      </c>
      <c r="C549" s="5"/>
      <c r="D549" s="5">
        <v>86094000</v>
      </c>
      <c r="E549" s="5">
        <f t="shared" si="125"/>
        <v>0</v>
      </c>
      <c r="F549" s="5">
        <v>86094000</v>
      </c>
      <c r="G549" s="5"/>
      <c r="H549" s="5"/>
      <c r="I549" s="5"/>
    </row>
    <row r="550" spans="1:9" ht="12.75">
      <c r="A550" s="7" t="s">
        <v>296</v>
      </c>
      <c r="B550" s="4" t="s">
        <v>298</v>
      </c>
      <c r="C550" s="5"/>
      <c r="D550" s="5">
        <v>2935000</v>
      </c>
      <c r="E550" s="5"/>
      <c r="F550" s="5">
        <v>2935000</v>
      </c>
      <c r="G550" s="5"/>
      <c r="H550" s="5"/>
      <c r="I550" s="5"/>
    </row>
    <row r="551" spans="1:9" ht="12.75">
      <c r="A551" s="7" t="s">
        <v>99</v>
      </c>
      <c r="B551" s="4" t="s">
        <v>100</v>
      </c>
      <c r="C551" s="5">
        <f>C552</f>
        <v>0</v>
      </c>
      <c r="D551" s="5">
        <f>D552</f>
        <v>65482000</v>
      </c>
      <c r="E551" s="5">
        <f t="shared" si="125"/>
        <v>0</v>
      </c>
      <c r="F551" s="5">
        <f>F552</f>
        <v>65482000</v>
      </c>
      <c r="G551" s="5">
        <f aca="true" t="shared" si="136" ref="G551:I552">G552</f>
        <v>44772000</v>
      </c>
      <c r="H551" s="5">
        <f t="shared" si="136"/>
        <v>44757000</v>
      </c>
      <c r="I551" s="5">
        <f t="shared" si="136"/>
        <v>44745000</v>
      </c>
    </row>
    <row r="552" spans="1:9" ht="12.75">
      <c r="A552" s="7" t="s">
        <v>101</v>
      </c>
      <c r="B552" s="4" t="s">
        <v>102</v>
      </c>
      <c r="C552" s="5">
        <f>C553</f>
        <v>0</v>
      </c>
      <c r="D552" s="5">
        <f>D553</f>
        <v>65482000</v>
      </c>
      <c r="E552" s="5">
        <f t="shared" si="125"/>
        <v>0</v>
      </c>
      <c r="F552" s="5">
        <f>F553</f>
        <v>65482000</v>
      </c>
      <c r="G552" s="5">
        <f t="shared" si="136"/>
        <v>44772000</v>
      </c>
      <c r="H552" s="5">
        <f t="shared" si="136"/>
        <v>44757000</v>
      </c>
      <c r="I552" s="5">
        <f t="shared" si="136"/>
        <v>44745000</v>
      </c>
    </row>
    <row r="553" spans="1:9" ht="12.75">
      <c r="A553" s="7" t="s">
        <v>103</v>
      </c>
      <c r="B553" s="4" t="s">
        <v>104</v>
      </c>
      <c r="C553" s="5">
        <f>C554+C555</f>
        <v>0</v>
      </c>
      <c r="D553" s="5">
        <f>D554+D555</f>
        <v>65482000</v>
      </c>
      <c r="E553" s="5">
        <f aca="true" t="shared" si="137" ref="E553:E565">F553-D553</f>
        <v>0</v>
      </c>
      <c r="F553" s="5">
        <f>F554+F555</f>
        <v>65482000</v>
      </c>
      <c r="G553" s="5">
        <f>G554+G555</f>
        <v>44772000</v>
      </c>
      <c r="H553" s="5">
        <f>H554+H555</f>
        <v>44757000</v>
      </c>
      <c r="I553" s="5">
        <f>I554+I555</f>
        <v>44745000</v>
      </c>
    </row>
    <row r="554" spans="1:9" ht="12.75">
      <c r="A554" s="7" t="s">
        <v>107</v>
      </c>
      <c r="B554" s="4" t="s">
        <v>108</v>
      </c>
      <c r="C554" s="5"/>
      <c r="D554" s="5">
        <v>975000</v>
      </c>
      <c r="E554" s="5">
        <f t="shared" si="137"/>
        <v>0</v>
      </c>
      <c r="F554" s="5">
        <v>975000</v>
      </c>
      <c r="G554" s="5"/>
      <c r="H554" s="5"/>
      <c r="I554" s="5"/>
    </row>
    <row r="555" spans="1:9" ht="12.75">
      <c r="A555" s="7" t="s">
        <v>111</v>
      </c>
      <c r="B555" s="4" t="s">
        <v>112</v>
      </c>
      <c r="C555" s="5"/>
      <c r="D555" s="5">
        <v>64507000</v>
      </c>
      <c r="E555" s="5">
        <f t="shared" si="137"/>
        <v>0</v>
      </c>
      <c r="F555" s="5">
        <v>64507000</v>
      </c>
      <c r="G555" s="5">
        <v>44772000</v>
      </c>
      <c r="H555" s="5">
        <v>44757000</v>
      </c>
      <c r="I555" s="5">
        <v>44745000</v>
      </c>
    </row>
    <row r="556" spans="1:9" ht="12.75">
      <c r="A556" s="7" t="s">
        <v>336</v>
      </c>
      <c r="B556" s="4" t="s">
        <v>337</v>
      </c>
      <c r="C556" s="5">
        <f aca="true" t="shared" si="138" ref="C556:I559">C557</f>
        <v>0</v>
      </c>
      <c r="D556" s="5">
        <f t="shared" si="138"/>
        <v>179000</v>
      </c>
      <c r="E556" s="5">
        <f t="shared" si="137"/>
        <v>0</v>
      </c>
      <c r="F556" s="5">
        <f t="shared" si="138"/>
        <v>179000</v>
      </c>
      <c r="G556" s="5">
        <f t="shared" si="138"/>
        <v>0</v>
      </c>
      <c r="H556" s="5">
        <f t="shared" si="138"/>
        <v>0</v>
      </c>
      <c r="I556" s="5">
        <f t="shared" si="138"/>
        <v>0</v>
      </c>
    </row>
    <row r="557" spans="1:9" ht="12.75">
      <c r="A557" s="7" t="s">
        <v>275</v>
      </c>
      <c r="B557" s="4" t="s">
        <v>90</v>
      </c>
      <c r="C557" s="5">
        <f t="shared" si="138"/>
        <v>0</v>
      </c>
      <c r="D557" s="5">
        <f t="shared" si="138"/>
        <v>179000</v>
      </c>
      <c r="E557" s="5">
        <f t="shared" si="137"/>
        <v>0</v>
      </c>
      <c r="F557" s="5">
        <f t="shared" si="138"/>
        <v>179000</v>
      </c>
      <c r="G557" s="5">
        <f t="shared" si="138"/>
        <v>0</v>
      </c>
      <c r="H557" s="5">
        <f t="shared" si="138"/>
        <v>0</v>
      </c>
      <c r="I557" s="5">
        <f t="shared" si="138"/>
        <v>0</v>
      </c>
    </row>
    <row r="558" spans="1:9" ht="12.75">
      <c r="A558" s="7" t="s">
        <v>99</v>
      </c>
      <c r="B558" s="4" t="s">
        <v>100</v>
      </c>
      <c r="C558" s="5">
        <f t="shared" si="138"/>
        <v>0</v>
      </c>
      <c r="D558" s="5">
        <f t="shared" si="138"/>
        <v>179000</v>
      </c>
      <c r="E558" s="5">
        <f t="shared" si="137"/>
        <v>0</v>
      </c>
      <c r="F558" s="5">
        <f t="shared" si="138"/>
        <v>179000</v>
      </c>
      <c r="G558" s="5">
        <f t="shared" si="138"/>
        <v>0</v>
      </c>
      <c r="H558" s="5">
        <f t="shared" si="138"/>
        <v>0</v>
      </c>
      <c r="I558" s="5">
        <f t="shared" si="138"/>
        <v>0</v>
      </c>
    </row>
    <row r="559" spans="1:9" ht="12.75">
      <c r="A559" s="7" t="s">
        <v>101</v>
      </c>
      <c r="B559" s="4" t="s">
        <v>102</v>
      </c>
      <c r="C559" s="5">
        <f t="shared" si="138"/>
        <v>0</v>
      </c>
      <c r="D559" s="5">
        <f t="shared" si="138"/>
        <v>179000</v>
      </c>
      <c r="E559" s="5">
        <f t="shared" si="137"/>
        <v>0</v>
      </c>
      <c r="F559" s="5">
        <f t="shared" si="138"/>
        <v>179000</v>
      </c>
      <c r="G559" s="5">
        <f t="shared" si="138"/>
        <v>0</v>
      </c>
      <c r="H559" s="5">
        <f t="shared" si="138"/>
        <v>0</v>
      </c>
      <c r="I559" s="5">
        <f t="shared" si="138"/>
        <v>0</v>
      </c>
    </row>
    <row r="560" spans="1:9" ht="12.75">
      <c r="A560" s="7" t="s">
        <v>103</v>
      </c>
      <c r="B560" s="4" t="s">
        <v>104</v>
      </c>
      <c r="C560" s="5">
        <f aca="true" t="shared" si="139" ref="C560:I560">C562+C561</f>
        <v>0</v>
      </c>
      <c r="D560" s="5">
        <f>D562+D561</f>
        <v>179000</v>
      </c>
      <c r="E560" s="5">
        <f t="shared" si="139"/>
        <v>0</v>
      </c>
      <c r="F560" s="5">
        <f>F562+F561</f>
        <v>179000</v>
      </c>
      <c r="G560" s="5">
        <f t="shared" si="139"/>
        <v>0</v>
      </c>
      <c r="H560" s="5">
        <f t="shared" si="139"/>
        <v>0</v>
      </c>
      <c r="I560" s="5">
        <f t="shared" si="139"/>
        <v>0</v>
      </c>
    </row>
    <row r="561" spans="1:9" ht="12.75">
      <c r="A561" s="7" t="s">
        <v>107</v>
      </c>
      <c r="B561" s="4" t="s">
        <v>108</v>
      </c>
      <c r="C561" s="5"/>
      <c r="D561" s="5">
        <v>179000</v>
      </c>
      <c r="E561" s="5">
        <f t="shared" si="137"/>
        <v>0</v>
      </c>
      <c r="F561" s="5">
        <v>179000</v>
      </c>
      <c r="G561" s="5"/>
      <c r="H561" s="5"/>
      <c r="I561" s="5"/>
    </row>
    <row r="562" spans="1:9" ht="12.75">
      <c r="A562" s="7" t="s">
        <v>111</v>
      </c>
      <c r="B562" s="4" t="s">
        <v>112</v>
      </c>
      <c r="C562" s="5"/>
      <c r="D562" s="5"/>
      <c r="E562" s="5">
        <f t="shared" si="137"/>
        <v>0</v>
      </c>
      <c r="F562" s="5"/>
      <c r="G562" s="5"/>
      <c r="H562" s="5"/>
      <c r="I562" s="5"/>
    </row>
    <row r="563" spans="1:9" ht="12.75">
      <c r="A563" s="14" t="s">
        <v>359</v>
      </c>
      <c r="B563" s="15" t="s">
        <v>360</v>
      </c>
      <c r="C563" s="18">
        <f>C416-C437</f>
        <v>0</v>
      </c>
      <c r="D563" s="18">
        <f>D416-D437</f>
        <v>-86724000</v>
      </c>
      <c r="E563" s="5">
        <f t="shared" si="137"/>
        <v>0</v>
      </c>
      <c r="F563" s="18">
        <f>F416-F437</f>
        <v>-86724000</v>
      </c>
      <c r="G563" s="18">
        <f>G416-G437</f>
        <v>0</v>
      </c>
      <c r="H563" s="18">
        <f>H416-H437</f>
        <v>0</v>
      </c>
      <c r="I563" s="18">
        <f>I416-I437</f>
        <v>0</v>
      </c>
    </row>
    <row r="564" spans="1:9" ht="12.75">
      <c r="A564" s="14" t="s">
        <v>361</v>
      </c>
      <c r="B564" s="15" t="s">
        <v>362</v>
      </c>
      <c r="C564" s="18">
        <f>C273-C313</f>
        <v>-10000000</v>
      </c>
      <c r="D564" s="18">
        <f>D273-D313</f>
        <v>-14776000</v>
      </c>
      <c r="E564" s="5">
        <f t="shared" si="137"/>
        <v>0</v>
      </c>
      <c r="F564" s="18">
        <f>F273-F313</f>
        <v>-14776000</v>
      </c>
      <c r="G564" s="18">
        <f>G273-G313</f>
        <v>0</v>
      </c>
      <c r="H564" s="18">
        <f>H273-H313</f>
        <v>0</v>
      </c>
      <c r="I564" s="18">
        <f>I273-I313</f>
        <v>0</v>
      </c>
    </row>
    <row r="565" spans="1:9" ht="12.75">
      <c r="A565" s="14" t="s">
        <v>363</v>
      </c>
      <c r="B565" s="15" t="s">
        <v>364</v>
      </c>
      <c r="C565" s="18">
        <f>C5-C60</f>
        <v>-10000000</v>
      </c>
      <c r="D565" s="18">
        <f>D5-D60</f>
        <v>-101500000</v>
      </c>
      <c r="E565" s="5">
        <f t="shared" si="137"/>
        <v>0</v>
      </c>
      <c r="F565" s="18">
        <f>F5-F60</f>
        <v>-101500000</v>
      </c>
      <c r="G565" s="18">
        <f>G5-G60</f>
        <v>0</v>
      </c>
      <c r="H565" s="18">
        <f>H5-H60</f>
        <v>0</v>
      </c>
      <c r="I565" s="18">
        <f>I5-I60</f>
        <v>0</v>
      </c>
    </row>
    <row r="568" spans="4:9" ht="12.75">
      <c r="D568" s="13"/>
      <c r="G568" s="13"/>
      <c r="H568" s="13"/>
      <c r="I568" s="13"/>
    </row>
    <row r="569" spans="4:9" ht="12.75">
      <c r="D569" s="13"/>
      <c r="G569" s="13"/>
      <c r="H569" s="13"/>
      <c r="I569" s="13"/>
    </row>
    <row r="570" spans="4:9" ht="12.75">
      <c r="D570" s="13"/>
      <c r="G570" s="13"/>
      <c r="H570" s="13"/>
      <c r="I570" s="13"/>
    </row>
  </sheetData>
  <sheetProtection/>
  <mergeCells count="2">
    <mergeCell ref="A1:D1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1">
      <selection activeCell="D4" sqref="D4:D194"/>
    </sheetView>
  </sheetViews>
  <sheetFormatPr defaultColWidth="9.140625" defaultRowHeight="15"/>
  <cols>
    <col min="1" max="1" width="79.8515625" style="8" customWidth="1"/>
    <col min="3" max="3" width="13.421875" style="0" hidden="1" customWidth="1"/>
    <col min="4" max="4" width="12.140625" style="0" bestFit="1" customWidth="1"/>
    <col min="5" max="6" width="11.7109375" style="0" customWidth="1"/>
    <col min="7" max="9" width="12.421875" style="0" hidden="1" customWidth="1"/>
  </cols>
  <sheetData>
    <row r="1" spans="1:4" ht="32.25" customHeight="1">
      <c r="A1" s="23" t="s">
        <v>0</v>
      </c>
      <c r="B1" s="23"/>
      <c r="C1" s="23"/>
      <c r="D1" s="23"/>
    </row>
    <row r="2" spans="1:9" ht="14.25">
      <c r="A2" s="6"/>
      <c r="B2" s="1"/>
      <c r="C2" s="1"/>
      <c r="D2" s="1"/>
      <c r="G2" s="1"/>
      <c r="H2" s="1"/>
      <c r="I2" s="1"/>
    </row>
    <row r="3" spans="1:9" ht="39">
      <c r="A3" s="2" t="s">
        <v>1</v>
      </c>
      <c r="B3" s="2" t="s">
        <v>2</v>
      </c>
      <c r="C3" s="2" t="s">
        <v>399</v>
      </c>
      <c r="D3" s="3" t="s">
        <v>400</v>
      </c>
      <c r="E3" s="3" t="s">
        <v>369</v>
      </c>
      <c r="F3" s="3" t="s">
        <v>370</v>
      </c>
      <c r="G3" s="3" t="s">
        <v>401</v>
      </c>
      <c r="H3" s="3" t="s">
        <v>402</v>
      </c>
      <c r="I3" s="3" t="s">
        <v>403</v>
      </c>
    </row>
    <row r="4" spans="1:11" ht="14.25">
      <c r="A4" s="7" t="s">
        <v>3</v>
      </c>
      <c r="B4" s="4" t="s">
        <v>4</v>
      </c>
      <c r="C4" s="5">
        <f aca="true" t="shared" si="0" ref="C4:I4">C5+C26+C29+C43+C45</f>
        <v>0</v>
      </c>
      <c r="D4" s="5">
        <f>D5+D26+D29+D43+D45</f>
        <v>401277000</v>
      </c>
      <c r="E4" s="5">
        <f>E5+E26+E29+E43+E45</f>
        <v>0</v>
      </c>
      <c r="F4" s="5">
        <f>F5+F26+F29+F43+F45</f>
        <v>401277000</v>
      </c>
      <c r="G4" s="5">
        <f t="shared" si="0"/>
        <v>485805000</v>
      </c>
      <c r="H4" s="5">
        <f t="shared" si="0"/>
        <v>498133000</v>
      </c>
      <c r="I4" s="5">
        <f t="shared" si="0"/>
        <v>508543000</v>
      </c>
      <c r="K4" s="9"/>
    </row>
    <row r="5" spans="1:9" ht="14.25">
      <c r="A5" s="7" t="s">
        <v>5</v>
      </c>
      <c r="B5" s="4" t="s">
        <v>6</v>
      </c>
      <c r="C5" s="5">
        <f aca="true" t="shared" si="1" ref="C5:I5">C6</f>
        <v>0</v>
      </c>
      <c r="D5" s="5">
        <f t="shared" si="1"/>
        <v>228548000</v>
      </c>
      <c r="E5" s="5">
        <f t="shared" si="1"/>
        <v>0</v>
      </c>
      <c r="F5" s="5">
        <f t="shared" si="1"/>
        <v>228548000</v>
      </c>
      <c r="G5" s="5">
        <f t="shared" si="1"/>
        <v>273168000</v>
      </c>
      <c r="H5" s="5">
        <f t="shared" si="1"/>
        <v>280817000</v>
      </c>
      <c r="I5" s="5">
        <f t="shared" si="1"/>
        <v>287276000</v>
      </c>
    </row>
    <row r="6" spans="1:9" ht="14.25">
      <c r="A6" s="7" t="s">
        <v>7</v>
      </c>
      <c r="B6" s="4" t="s">
        <v>8</v>
      </c>
      <c r="C6" s="5">
        <f aca="true" t="shared" si="2" ref="C6:I6">C7+C11</f>
        <v>0</v>
      </c>
      <c r="D6" s="5">
        <f>D7+D11</f>
        <v>228548000</v>
      </c>
      <c r="E6" s="5">
        <f t="shared" si="2"/>
        <v>0</v>
      </c>
      <c r="F6" s="5">
        <f t="shared" si="2"/>
        <v>228548000</v>
      </c>
      <c r="G6" s="5">
        <f t="shared" si="2"/>
        <v>273168000</v>
      </c>
      <c r="H6" s="5">
        <f t="shared" si="2"/>
        <v>280817000</v>
      </c>
      <c r="I6" s="5">
        <f t="shared" si="2"/>
        <v>287276000</v>
      </c>
    </row>
    <row r="7" spans="1:9" ht="14.25">
      <c r="A7" s="7" t="s">
        <v>9</v>
      </c>
      <c r="B7" s="4" t="s">
        <v>10</v>
      </c>
      <c r="C7" s="5">
        <f aca="true" t="shared" si="3" ref="C7:I9">C8</f>
        <v>0</v>
      </c>
      <c r="D7" s="5">
        <f t="shared" si="3"/>
        <v>240000</v>
      </c>
      <c r="E7" s="5">
        <f t="shared" si="3"/>
        <v>0</v>
      </c>
      <c r="F7" s="5">
        <f t="shared" si="3"/>
        <v>240000</v>
      </c>
      <c r="G7" s="5">
        <f t="shared" si="3"/>
        <v>130000</v>
      </c>
      <c r="H7" s="5">
        <f t="shared" si="3"/>
        <v>134000</v>
      </c>
      <c r="I7" s="5">
        <f t="shared" si="3"/>
        <v>137000</v>
      </c>
    </row>
    <row r="8" spans="1:9" ht="14.25">
      <c r="A8" s="7" t="s">
        <v>11</v>
      </c>
      <c r="B8" s="4" t="s">
        <v>12</v>
      </c>
      <c r="C8" s="5">
        <f t="shared" si="3"/>
        <v>0</v>
      </c>
      <c r="D8" s="5">
        <f t="shared" si="3"/>
        <v>240000</v>
      </c>
      <c r="E8" s="5">
        <f aca="true" t="shared" si="4" ref="E8:E77">F8-D8</f>
        <v>0</v>
      </c>
      <c r="F8" s="5">
        <f t="shared" si="3"/>
        <v>240000</v>
      </c>
      <c r="G8" s="5">
        <f t="shared" si="3"/>
        <v>130000</v>
      </c>
      <c r="H8" s="5">
        <f t="shared" si="3"/>
        <v>134000</v>
      </c>
      <c r="I8" s="5">
        <f t="shared" si="3"/>
        <v>137000</v>
      </c>
    </row>
    <row r="9" spans="1:9" ht="14.25">
      <c r="A9" s="7" t="s">
        <v>13</v>
      </c>
      <c r="B9" s="4" t="s">
        <v>14</v>
      </c>
      <c r="C9" s="5">
        <f t="shared" si="3"/>
        <v>0</v>
      </c>
      <c r="D9" s="5">
        <f t="shared" si="3"/>
        <v>240000</v>
      </c>
      <c r="E9" s="5">
        <f t="shared" si="4"/>
        <v>0</v>
      </c>
      <c r="F9" s="5">
        <f t="shared" si="3"/>
        <v>240000</v>
      </c>
      <c r="G9" s="5">
        <f t="shared" si="3"/>
        <v>130000</v>
      </c>
      <c r="H9" s="5">
        <f t="shared" si="3"/>
        <v>134000</v>
      </c>
      <c r="I9" s="5">
        <f t="shared" si="3"/>
        <v>137000</v>
      </c>
    </row>
    <row r="10" spans="1:9" ht="14.25">
      <c r="A10" s="7" t="s">
        <v>15</v>
      </c>
      <c r="B10" s="4" t="s">
        <v>16</v>
      </c>
      <c r="C10" s="5">
        <f>C97</f>
        <v>0</v>
      </c>
      <c r="D10" s="5">
        <f>D97</f>
        <v>240000</v>
      </c>
      <c r="E10" s="5">
        <f t="shared" si="4"/>
        <v>0</v>
      </c>
      <c r="F10" s="5">
        <f>F97</f>
        <v>240000</v>
      </c>
      <c r="G10" s="5">
        <f>G97</f>
        <v>130000</v>
      </c>
      <c r="H10" s="5">
        <f>H97</f>
        <v>134000</v>
      </c>
      <c r="I10" s="5">
        <f>I97</f>
        <v>137000</v>
      </c>
    </row>
    <row r="11" spans="1:9" ht="14.25">
      <c r="A11" s="7" t="s">
        <v>17</v>
      </c>
      <c r="B11" s="4" t="s">
        <v>18</v>
      </c>
      <c r="C11" s="5">
        <f>C12+C21</f>
        <v>0</v>
      </c>
      <c r="D11" s="5">
        <f aca="true" t="shared" si="5" ref="D11:I11">D12+D21+D19</f>
        <v>228308000</v>
      </c>
      <c r="E11" s="5">
        <f t="shared" si="5"/>
        <v>0</v>
      </c>
      <c r="F11" s="5">
        <f t="shared" si="5"/>
        <v>228308000</v>
      </c>
      <c r="G11" s="5">
        <f t="shared" si="5"/>
        <v>273038000</v>
      </c>
      <c r="H11" s="5">
        <f t="shared" si="5"/>
        <v>280683000</v>
      </c>
      <c r="I11" s="5">
        <f t="shared" si="5"/>
        <v>287139000</v>
      </c>
    </row>
    <row r="12" spans="1:9" ht="39.75">
      <c r="A12" s="7" t="s">
        <v>19</v>
      </c>
      <c r="B12" s="4" t="s">
        <v>20</v>
      </c>
      <c r="C12" s="5">
        <f aca="true" t="shared" si="6" ref="C12:I12">C13+C15+C16+C17+C18+C14</f>
        <v>0</v>
      </c>
      <c r="D12" s="5">
        <f>D13+D15+D16+D17+D18+D14</f>
        <v>226537000</v>
      </c>
      <c r="E12" s="5">
        <f t="shared" si="6"/>
        <v>0</v>
      </c>
      <c r="F12" s="5">
        <f t="shared" si="6"/>
        <v>226537000</v>
      </c>
      <c r="G12" s="5">
        <f t="shared" si="6"/>
        <v>273038000</v>
      </c>
      <c r="H12" s="5">
        <f t="shared" si="6"/>
        <v>280683000</v>
      </c>
      <c r="I12" s="5">
        <f t="shared" si="6"/>
        <v>287139000</v>
      </c>
    </row>
    <row r="13" spans="1:9" ht="14.25">
      <c r="A13" s="7" t="s">
        <v>21</v>
      </c>
      <c r="B13" s="4" t="s">
        <v>22</v>
      </c>
      <c r="C13" s="5">
        <f aca="true" t="shared" si="7" ref="C13:D17">C100</f>
        <v>0</v>
      </c>
      <c r="D13" s="5">
        <f t="shared" si="7"/>
        <v>2485000</v>
      </c>
      <c r="E13" s="5">
        <f t="shared" si="4"/>
        <v>0</v>
      </c>
      <c r="F13" s="5">
        <f aca="true" t="shared" si="8" ref="F13:I18">F100</f>
        <v>2485000</v>
      </c>
      <c r="G13" s="5">
        <f t="shared" si="8"/>
        <v>3186000</v>
      </c>
      <c r="H13" s="5">
        <f t="shared" si="8"/>
        <v>3275000</v>
      </c>
      <c r="I13" s="5">
        <f t="shared" si="8"/>
        <v>3350000</v>
      </c>
    </row>
    <row r="14" spans="1:9" ht="14.25">
      <c r="A14" s="7" t="s">
        <v>377</v>
      </c>
      <c r="B14" s="4" t="s">
        <v>378</v>
      </c>
      <c r="C14" s="5">
        <f t="shared" si="7"/>
        <v>0</v>
      </c>
      <c r="D14" s="5">
        <f t="shared" si="7"/>
        <v>3000</v>
      </c>
      <c r="E14" s="5">
        <f>E101</f>
        <v>0</v>
      </c>
      <c r="F14" s="5">
        <f t="shared" si="8"/>
        <v>3000</v>
      </c>
      <c r="G14" s="5">
        <f t="shared" si="8"/>
        <v>3000</v>
      </c>
      <c r="H14" s="5">
        <f t="shared" si="8"/>
        <v>3000</v>
      </c>
      <c r="I14" s="5">
        <f t="shared" si="8"/>
        <v>3000</v>
      </c>
    </row>
    <row r="15" spans="1:9" ht="14.25">
      <c r="A15" s="7" t="s">
        <v>23</v>
      </c>
      <c r="B15" s="4" t="s">
        <v>24</v>
      </c>
      <c r="C15" s="5">
        <f t="shared" si="7"/>
        <v>0</v>
      </c>
      <c r="D15" s="5">
        <f t="shared" si="7"/>
        <v>77000</v>
      </c>
      <c r="E15" s="5">
        <f t="shared" si="4"/>
        <v>0</v>
      </c>
      <c r="F15" s="5">
        <f t="shared" si="8"/>
        <v>77000</v>
      </c>
      <c r="G15" s="5">
        <f t="shared" si="8"/>
        <v>0</v>
      </c>
      <c r="H15" s="5">
        <f t="shared" si="8"/>
        <v>0</v>
      </c>
      <c r="I15" s="5">
        <f t="shared" si="8"/>
        <v>0</v>
      </c>
    </row>
    <row r="16" spans="1:9" ht="14.25">
      <c r="A16" s="7" t="s">
        <v>25</v>
      </c>
      <c r="B16" s="4" t="s">
        <v>26</v>
      </c>
      <c r="C16" s="5">
        <f t="shared" si="7"/>
        <v>0</v>
      </c>
      <c r="D16" s="5">
        <f t="shared" si="7"/>
        <v>159519000</v>
      </c>
      <c r="E16" s="5">
        <f t="shared" si="4"/>
        <v>0</v>
      </c>
      <c r="F16" s="5">
        <f t="shared" si="8"/>
        <v>159519000</v>
      </c>
      <c r="G16" s="5">
        <f t="shared" si="8"/>
        <v>211311000</v>
      </c>
      <c r="H16" s="5">
        <f t="shared" si="8"/>
        <v>217228000</v>
      </c>
      <c r="I16" s="5">
        <f t="shared" si="8"/>
        <v>222224000</v>
      </c>
    </row>
    <row r="17" spans="1:9" ht="27">
      <c r="A17" s="7" t="s">
        <v>27</v>
      </c>
      <c r="B17" s="4" t="s">
        <v>28</v>
      </c>
      <c r="C17" s="5">
        <f t="shared" si="7"/>
        <v>0</v>
      </c>
      <c r="D17" s="5">
        <f t="shared" si="7"/>
        <v>61933000</v>
      </c>
      <c r="E17" s="5">
        <f t="shared" si="4"/>
        <v>0</v>
      </c>
      <c r="F17" s="5">
        <f t="shared" si="8"/>
        <v>61933000</v>
      </c>
      <c r="G17" s="5">
        <f t="shared" si="8"/>
        <v>55267000</v>
      </c>
      <c r="H17" s="5">
        <f t="shared" si="8"/>
        <v>56815000</v>
      </c>
      <c r="I17" s="5">
        <f t="shared" si="8"/>
        <v>58122000</v>
      </c>
    </row>
    <row r="18" spans="1:9" ht="14.25">
      <c r="A18" s="7" t="s">
        <v>29</v>
      </c>
      <c r="B18" s="4" t="s">
        <v>30</v>
      </c>
      <c r="C18" s="5"/>
      <c r="D18" s="5">
        <f>D105</f>
        <v>2520000</v>
      </c>
      <c r="E18" s="5">
        <f>E105</f>
        <v>0</v>
      </c>
      <c r="F18" s="5">
        <f t="shared" si="8"/>
        <v>2520000</v>
      </c>
      <c r="G18" s="5">
        <f t="shared" si="8"/>
        <v>3271000</v>
      </c>
      <c r="H18" s="5">
        <f t="shared" si="8"/>
        <v>3362000</v>
      </c>
      <c r="I18" s="5">
        <f t="shared" si="8"/>
        <v>3440000</v>
      </c>
    </row>
    <row r="19" spans="1:9" ht="14.25">
      <c r="A19" s="7" t="s">
        <v>404</v>
      </c>
      <c r="B19" s="4" t="s">
        <v>405</v>
      </c>
      <c r="C19" s="5"/>
      <c r="D19" s="5">
        <f aca="true" t="shared" si="9" ref="D19:I19">D20</f>
        <v>72000</v>
      </c>
      <c r="E19" s="5">
        <f t="shared" si="9"/>
        <v>0</v>
      </c>
      <c r="F19" s="5">
        <f t="shared" si="9"/>
        <v>72000</v>
      </c>
      <c r="G19" s="5">
        <f t="shared" si="9"/>
        <v>0</v>
      </c>
      <c r="H19" s="5">
        <f t="shared" si="9"/>
        <v>0</v>
      </c>
      <c r="I19" s="5">
        <f t="shared" si="9"/>
        <v>0</v>
      </c>
    </row>
    <row r="20" spans="1:9" ht="14.25">
      <c r="A20" s="7" t="s">
        <v>194</v>
      </c>
      <c r="B20" s="4" t="s">
        <v>406</v>
      </c>
      <c r="C20" s="5"/>
      <c r="D20" s="5">
        <f aca="true" t="shared" si="10" ref="D20:I20">D107</f>
        <v>72000</v>
      </c>
      <c r="E20" s="5">
        <f t="shared" si="10"/>
        <v>0</v>
      </c>
      <c r="F20" s="5">
        <f t="shared" si="10"/>
        <v>72000</v>
      </c>
      <c r="G20" s="5">
        <f t="shared" si="10"/>
        <v>0</v>
      </c>
      <c r="H20" s="5">
        <f t="shared" si="10"/>
        <v>0</v>
      </c>
      <c r="I20" s="5">
        <f t="shared" si="10"/>
        <v>0</v>
      </c>
    </row>
    <row r="21" spans="1:9" ht="27">
      <c r="A21" s="7" t="s">
        <v>31</v>
      </c>
      <c r="B21" s="4" t="s">
        <v>32</v>
      </c>
      <c r="C21" s="5">
        <f aca="true" t="shared" si="11" ref="C21:I21">C22+C23+C24+C25</f>
        <v>0</v>
      </c>
      <c r="D21" s="5">
        <f>D22+D23+D24+D25</f>
        <v>1699000</v>
      </c>
      <c r="E21" s="5">
        <f t="shared" si="11"/>
        <v>0</v>
      </c>
      <c r="F21" s="5">
        <f t="shared" si="11"/>
        <v>1699000</v>
      </c>
      <c r="G21" s="5">
        <f t="shared" si="11"/>
        <v>0</v>
      </c>
      <c r="H21" s="5">
        <f t="shared" si="11"/>
        <v>0</v>
      </c>
      <c r="I21" s="5">
        <f t="shared" si="11"/>
        <v>0</v>
      </c>
    </row>
    <row r="22" spans="1:9" ht="14.25">
      <c r="A22" s="7" t="s">
        <v>33</v>
      </c>
      <c r="B22" s="4" t="s">
        <v>34</v>
      </c>
      <c r="C22" s="5">
        <f aca="true" t="shared" si="12" ref="C22:I22">C109</f>
        <v>0</v>
      </c>
      <c r="D22" s="5">
        <f>D109</f>
        <v>1635000</v>
      </c>
      <c r="E22" s="5">
        <f t="shared" si="12"/>
        <v>0</v>
      </c>
      <c r="F22" s="5">
        <f t="shared" si="12"/>
        <v>1635000</v>
      </c>
      <c r="G22" s="5">
        <f t="shared" si="12"/>
        <v>0</v>
      </c>
      <c r="H22" s="5">
        <f t="shared" si="12"/>
        <v>0</v>
      </c>
      <c r="I22" s="5">
        <f t="shared" si="12"/>
        <v>0</v>
      </c>
    </row>
    <row r="23" spans="1:9" ht="27">
      <c r="A23" s="7" t="s">
        <v>35</v>
      </c>
      <c r="B23" s="4" t="s">
        <v>36</v>
      </c>
      <c r="C23" s="5">
        <f>C110</f>
        <v>0</v>
      </c>
      <c r="D23" s="5">
        <f>D110</f>
        <v>-862000</v>
      </c>
      <c r="E23" s="5">
        <f t="shared" si="4"/>
        <v>0</v>
      </c>
      <c r="F23" s="5">
        <f>F110</f>
        <v>-862000</v>
      </c>
      <c r="G23" s="5">
        <f>G110</f>
        <v>-5613000</v>
      </c>
      <c r="H23" s="5">
        <f>H110</f>
        <v>-5769000</v>
      </c>
      <c r="I23" s="5">
        <f>I110</f>
        <v>-5902000</v>
      </c>
    </row>
    <row r="24" spans="1:9" ht="14.25">
      <c r="A24" s="7" t="s">
        <v>37</v>
      </c>
      <c r="B24" s="4" t="s">
        <v>38</v>
      </c>
      <c r="C24" s="5">
        <f>C144</f>
        <v>0</v>
      </c>
      <c r="D24" s="5">
        <f>D144</f>
        <v>862000</v>
      </c>
      <c r="E24" s="5">
        <f t="shared" si="4"/>
        <v>0</v>
      </c>
      <c r="F24" s="5">
        <f>F144</f>
        <v>862000</v>
      </c>
      <c r="G24" s="5">
        <f>G144</f>
        <v>5613000</v>
      </c>
      <c r="H24" s="5">
        <f>H144</f>
        <v>5769000</v>
      </c>
      <c r="I24" s="5">
        <f>I144</f>
        <v>5902000</v>
      </c>
    </row>
    <row r="25" spans="1:9" ht="14.25">
      <c r="A25" s="7" t="s">
        <v>39</v>
      </c>
      <c r="B25" s="4" t="s">
        <v>40</v>
      </c>
      <c r="C25" s="5">
        <f>C111</f>
        <v>0</v>
      </c>
      <c r="D25" s="5">
        <f>D111</f>
        <v>64000</v>
      </c>
      <c r="E25" s="5">
        <f t="shared" si="4"/>
        <v>0</v>
      </c>
      <c r="F25" s="5">
        <f>F111</f>
        <v>64000</v>
      </c>
      <c r="G25" s="5">
        <f>G111</f>
        <v>0</v>
      </c>
      <c r="H25" s="5">
        <f>H111</f>
        <v>0</v>
      </c>
      <c r="I25" s="5">
        <f>I111</f>
        <v>0</v>
      </c>
    </row>
    <row r="26" spans="1:9" ht="14.25">
      <c r="A26" s="7" t="s">
        <v>41</v>
      </c>
      <c r="B26" s="4" t="s">
        <v>42</v>
      </c>
      <c r="C26" s="5">
        <f>C27</f>
        <v>0</v>
      </c>
      <c r="D26" s="5">
        <f aca="true" t="shared" si="13" ref="D26:I27">D27</f>
        <v>0</v>
      </c>
      <c r="E26" s="5">
        <f t="shared" si="4"/>
        <v>0</v>
      </c>
      <c r="F26" s="5">
        <f t="shared" si="13"/>
        <v>0</v>
      </c>
      <c r="G26" s="5">
        <f t="shared" si="13"/>
        <v>0</v>
      </c>
      <c r="H26" s="5">
        <f t="shared" si="13"/>
        <v>0</v>
      </c>
      <c r="I26" s="5">
        <f t="shared" si="13"/>
        <v>0</v>
      </c>
    </row>
    <row r="27" spans="1:9" ht="14.25">
      <c r="A27" s="7" t="s">
        <v>43</v>
      </c>
      <c r="B27" s="4" t="s">
        <v>44</v>
      </c>
      <c r="C27" s="5">
        <f>C28</f>
        <v>0</v>
      </c>
      <c r="D27" s="5">
        <f t="shared" si="13"/>
        <v>0</v>
      </c>
      <c r="E27" s="5">
        <f t="shared" si="4"/>
        <v>0</v>
      </c>
      <c r="F27" s="5">
        <f t="shared" si="13"/>
        <v>0</v>
      </c>
      <c r="G27" s="5">
        <f t="shared" si="13"/>
        <v>0</v>
      </c>
      <c r="H27" s="5">
        <f t="shared" si="13"/>
        <v>0</v>
      </c>
      <c r="I27" s="5">
        <f t="shared" si="13"/>
        <v>0</v>
      </c>
    </row>
    <row r="28" spans="1:9" ht="14.25">
      <c r="A28" s="7" t="s">
        <v>45</v>
      </c>
      <c r="B28" s="4" t="s">
        <v>46</v>
      </c>
      <c r="C28" s="5">
        <f>C147</f>
        <v>0</v>
      </c>
      <c r="D28" s="5">
        <f>D147</f>
        <v>0</v>
      </c>
      <c r="E28" s="5">
        <f t="shared" si="4"/>
        <v>0</v>
      </c>
      <c r="F28" s="5">
        <f>F147</f>
        <v>0</v>
      </c>
      <c r="G28" s="5">
        <f>G147</f>
        <v>0</v>
      </c>
      <c r="H28" s="5">
        <f>H147</f>
        <v>0</v>
      </c>
      <c r="I28" s="5">
        <f>I147</f>
        <v>0</v>
      </c>
    </row>
    <row r="29" spans="1:9" ht="14.25">
      <c r="A29" s="7" t="s">
        <v>47</v>
      </c>
      <c r="B29" s="4" t="s">
        <v>48</v>
      </c>
      <c r="C29" s="5">
        <f>C30</f>
        <v>0</v>
      </c>
      <c r="D29" s="5">
        <f>D30</f>
        <v>172729000</v>
      </c>
      <c r="E29" s="5">
        <f t="shared" si="4"/>
        <v>0</v>
      </c>
      <c r="F29" s="5">
        <f>F30</f>
        <v>172729000</v>
      </c>
      <c r="G29" s="5">
        <f>G30</f>
        <v>212637000</v>
      </c>
      <c r="H29" s="5">
        <f>H30</f>
        <v>217316000</v>
      </c>
      <c r="I29" s="5">
        <f>I30</f>
        <v>221267000</v>
      </c>
    </row>
    <row r="30" spans="1:9" ht="14.25">
      <c r="A30" s="7" t="s">
        <v>49</v>
      </c>
      <c r="B30" s="4" t="s">
        <v>50</v>
      </c>
      <c r="C30" s="5">
        <f>C31+C33</f>
        <v>0</v>
      </c>
      <c r="D30" s="5">
        <f>D31+D33</f>
        <v>172729000</v>
      </c>
      <c r="E30" s="5">
        <f t="shared" si="4"/>
        <v>0</v>
      </c>
      <c r="F30" s="5">
        <f>F31+F33</f>
        <v>172729000</v>
      </c>
      <c r="G30" s="5">
        <f>G31+G33</f>
        <v>212637000</v>
      </c>
      <c r="H30" s="5">
        <f>H31+H33</f>
        <v>217316000</v>
      </c>
      <c r="I30" s="5">
        <f>I31+I33</f>
        <v>221267000</v>
      </c>
    </row>
    <row r="31" spans="1:9" ht="14.25">
      <c r="A31" s="7" t="s">
        <v>51</v>
      </c>
      <c r="B31" s="4" t="s">
        <v>52</v>
      </c>
      <c r="C31" s="5">
        <f>C32</f>
        <v>0</v>
      </c>
      <c r="D31" s="5">
        <f>D32</f>
        <v>0</v>
      </c>
      <c r="E31" s="5">
        <f t="shared" si="4"/>
        <v>0</v>
      </c>
      <c r="F31" s="5">
        <f>F32</f>
        <v>0</v>
      </c>
      <c r="G31" s="5">
        <f>G32</f>
        <v>0</v>
      </c>
      <c r="H31" s="5">
        <f>H32</f>
        <v>0</v>
      </c>
      <c r="I31" s="5">
        <f>I32</f>
        <v>0</v>
      </c>
    </row>
    <row r="32" spans="1:9" ht="27">
      <c r="A32" s="7" t="s">
        <v>53</v>
      </c>
      <c r="B32" s="4" t="s">
        <v>54</v>
      </c>
      <c r="C32" s="5">
        <f>C151</f>
        <v>0</v>
      </c>
      <c r="D32" s="5">
        <f>D151</f>
        <v>0</v>
      </c>
      <c r="E32" s="5">
        <f t="shared" si="4"/>
        <v>0</v>
      </c>
      <c r="F32" s="5">
        <f>F151</f>
        <v>0</v>
      </c>
      <c r="G32" s="5">
        <f>G151</f>
        <v>0</v>
      </c>
      <c r="H32" s="5">
        <f>H151</f>
        <v>0</v>
      </c>
      <c r="I32" s="5">
        <f>I151</f>
        <v>0</v>
      </c>
    </row>
    <row r="33" spans="1:9" ht="27">
      <c r="A33" s="7" t="s">
        <v>55</v>
      </c>
      <c r="B33" s="4" t="s">
        <v>56</v>
      </c>
      <c r="C33" s="5">
        <f>C34+C35+C36+C37+C41+C42</f>
        <v>0</v>
      </c>
      <c r="D33" s="5">
        <f>D34+D35+D36+D37+D41+D42</f>
        <v>172729000</v>
      </c>
      <c r="E33" s="5">
        <f t="shared" si="4"/>
        <v>0</v>
      </c>
      <c r="F33" s="5">
        <f>F34+F35+F36+F37+F41+F42</f>
        <v>172729000</v>
      </c>
      <c r="G33" s="5">
        <f>G34+G35+G36+G37+G41+G42</f>
        <v>212637000</v>
      </c>
      <c r="H33" s="5">
        <f>H34+H35+H36+H37+H41+H42</f>
        <v>217316000</v>
      </c>
      <c r="I33" s="5">
        <f>I34+I35+I36+I37+I41+I42</f>
        <v>221267000</v>
      </c>
    </row>
    <row r="34" spans="1:9" ht="14.25">
      <c r="A34" s="7" t="s">
        <v>57</v>
      </c>
      <c r="B34" s="4" t="s">
        <v>58</v>
      </c>
      <c r="C34" s="5">
        <f>C115</f>
        <v>0</v>
      </c>
      <c r="D34" s="5">
        <f>D115</f>
        <v>36737000</v>
      </c>
      <c r="E34" s="5">
        <f t="shared" si="4"/>
        <v>0</v>
      </c>
      <c r="F34" s="5">
        <f aca="true" t="shared" si="14" ref="F34:I35">F115</f>
        <v>36737000</v>
      </c>
      <c r="G34" s="5">
        <f t="shared" si="14"/>
        <v>42811000</v>
      </c>
      <c r="H34" s="5">
        <f t="shared" si="14"/>
        <v>42736000</v>
      </c>
      <c r="I34" s="5">
        <f t="shared" si="14"/>
        <v>42672000</v>
      </c>
    </row>
    <row r="35" spans="1:9" ht="14.25">
      <c r="A35" s="7" t="s">
        <v>59</v>
      </c>
      <c r="B35" s="4" t="s">
        <v>60</v>
      </c>
      <c r="C35" s="5">
        <f>C116</f>
        <v>0</v>
      </c>
      <c r="D35" s="5">
        <f>D116</f>
        <v>4900000</v>
      </c>
      <c r="E35" s="5">
        <f t="shared" si="4"/>
        <v>0</v>
      </c>
      <c r="F35" s="5">
        <f t="shared" si="14"/>
        <v>4900000</v>
      </c>
      <c r="G35" s="5">
        <f t="shared" si="14"/>
        <v>4551000</v>
      </c>
      <c r="H35" s="5">
        <f t="shared" si="14"/>
        <v>4678000</v>
      </c>
      <c r="I35" s="5">
        <f t="shared" si="14"/>
        <v>4786000</v>
      </c>
    </row>
    <row r="36" spans="1:9" ht="14.25">
      <c r="A36" s="7" t="s">
        <v>61</v>
      </c>
      <c r="B36" s="4" t="s">
        <v>62</v>
      </c>
      <c r="C36" s="5">
        <f>C153</f>
        <v>0</v>
      </c>
      <c r="D36" s="5">
        <f>D153</f>
        <v>14197000</v>
      </c>
      <c r="E36" s="5">
        <f t="shared" si="4"/>
        <v>0</v>
      </c>
      <c r="F36" s="5">
        <f>F153</f>
        <v>14197000</v>
      </c>
      <c r="G36" s="5">
        <f>G153</f>
        <v>15941000</v>
      </c>
      <c r="H36" s="5">
        <f>H153</f>
        <v>16388000</v>
      </c>
      <c r="I36" s="5">
        <f>I153</f>
        <v>16765000</v>
      </c>
    </row>
    <row r="37" spans="1:9" ht="27">
      <c r="A37" s="7" t="s">
        <v>63</v>
      </c>
      <c r="B37" s="4" t="s">
        <v>64</v>
      </c>
      <c r="C37" s="5">
        <f aca="true" t="shared" si="15" ref="C37:I37">C39+C40+C38</f>
        <v>0</v>
      </c>
      <c r="D37" s="5">
        <f>D39+D40+D38</f>
        <v>10000000</v>
      </c>
      <c r="E37" s="5">
        <f t="shared" si="15"/>
        <v>0</v>
      </c>
      <c r="F37" s="5">
        <f t="shared" si="15"/>
        <v>10000000</v>
      </c>
      <c r="G37" s="5">
        <f t="shared" si="15"/>
        <v>12088000</v>
      </c>
      <c r="H37" s="5">
        <f t="shared" si="15"/>
        <v>12426000</v>
      </c>
      <c r="I37" s="5">
        <f t="shared" si="15"/>
        <v>12712000</v>
      </c>
    </row>
    <row r="38" spans="1:9" ht="27">
      <c r="A38" s="7" t="s">
        <v>374</v>
      </c>
      <c r="B38" s="4" t="s">
        <v>375</v>
      </c>
      <c r="C38" s="5">
        <f aca="true" t="shared" si="16" ref="C38:I38">C155</f>
        <v>0</v>
      </c>
      <c r="D38" s="5">
        <f>D155</f>
        <v>45000</v>
      </c>
      <c r="E38" s="5">
        <f t="shared" si="16"/>
        <v>0</v>
      </c>
      <c r="F38" s="5">
        <f t="shared" si="16"/>
        <v>45000</v>
      </c>
      <c r="G38" s="5">
        <f t="shared" si="16"/>
        <v>3562000</v>
      </c>
      <c r="H38" s="5">
        <f t="shared" si="16"/>
        <v>3661000</v>
      </c>
      <c r="I38" s="5">
        <f t="shared" si="16"/>
        <v>3746000</v>
      </c>
    </row>
    <row r="39" spans="1:9" ht="27">
      <c r="A39" s="7" t="s">
        <v>65</v>
      </c>
      <c r="B39" s="4" t="s">
        <v>66</v>
      </c>
      <c r="C39" s="5">
        <f aca="true" t="shared" si="17" ref="C39:D41">C156</f>
        <v>0</v>
      </c>
      <c r="D39" s="5">
        <f t="shared" si="17"/>
        <v>90000</v>
      </c>
      <c r="E39" s="5">
        <f t="shared" si="4"/>
        <v>0</v>
      </c>
      <c r="F39" s="5">
        <f aca="true" t="shared" si="18" ref="F39:I41">F156</f>
        <v>90000</v>
      </c>
      <c r="G39" s="5">
        <f t="shared" si="18"/>
        <v>0</v>
      </c>
      <c r="H39" s="5">
        <f t="shared" si="18"/>
        <v>0</v>
      </c>
      <c r="I39" s="5">
        <f t="shared" si="18"/>
        <v>0</v>
      </c>
    </row>
    <row r="40" spans="1:9" ht="14.25">
      <c r="A40" s="7" t="s">
        <v>67</v>
      </c>
      <c r="B40" s="4" t="s">
        <v>68</v>
      </c>
      <c r="C40" s="5">
        <f t="shared" si="17"/>
        <v>0</v>
      </c>
      <c r="D40" s="5">
        <f t="shared" si="17"/>
        <v>9865000</v>
      </c>
      <c r="E40" s="5">
        <f t="shared" si="4"/>
        <v>0</v>
      </c>
      <c r="F40" s="5">
        <f t="shared" si="18"/>
        <v>9865000</v>
      </c>
      <c r="G40" s="5">
        <f t="shared" si="18"/>
        <v>8526000</v>
      </c>
      <c r="H40" s="5">
        <f t="shared" si="18"/>
        <v>8765000</v>
      </c>
      <c r="I40" s="5">
        <f t="shared" si="18"/>
        <v>8966000</v>
      </c>
    </row>
    <row r="41" spans="1:9" ht="14.25">
      <c r="A41" s="7" t="s">
        <v>69</v>
      </c>
      <c r="B41" s="4" t="s">
        <v>70</v>
      </c>
      <c r="C41" s="5">
        <f t="shared" si="17"/>
        <v>0</v>
      </c>
      <c r="D41" s="5">
        <f t="shared" si="17"/>
        <v>1062000</v>
      </c>
      <c r="E41" s="5">
        <f t="shared" si="4"/>
        <v>0</v>
      </c>
      <c r="F41" s="5">
        <f t="shared" si="18"/>
        <v>1062000</v>
      </c>
      <c r="G41" s="5">
        <f t="shared" si="18"/>
        <v>0</v>
      </c>
      <c r="H41" s="5">
        <f t="shared" si="18"/>
        <v>0</v>
      </c>
      <c r="I41" s="5">
        <f t="shared" si="18"/>
        <v>0</v>
      </c>
    </row>
    <row r="42" spans="1:9" ht="27">
      <c r="A42" s="7" t="s">
        <v>71</v>
      </c>
      <c r="B42" s="4" t="s">
        <v>72</v>
      </c>
      <c r="C42" s="5">
        <f>C117</f>
        <v>0</v>
      </c>
      <c r="D42" s="5">
        <f>D117</f>
        <v>105833000</v>
      </c>
      <c r="E42" s="5">
        <f t="shared" si="4"/>
        <v>0</v>
      </c>
      <c r="F42" s="5">
        <f>F117</f>
        <v>105833000</v>
      </c>
      <c r="G42" s="5">
        <f>G117</f>
        <v>137246000</v>
      </c>
      <c r="H42" s="5">
        <f>H117</f>
        <v>141088000</v>
      </c>
      <c r="I42" s="5">
        <f>I117</f>
        <v>144332000</v>
      </c>
    </row>
    <row r="43" spans="1:9" ht="14.25">
      <c r="A43" s="7" t="s">
        <v>73</v>
      </c>
      <c r="B43" s="4" t="s">
        <v>74</v>
      </c>
      <c r="C43" s="5">
        <f>C44</f>
        <v>0</v>
      </c>
      <c r="D43" s="5">
        <f>D44</f>
        <v>0</v>
      </c>
      <c r="E43" s="5">
        <f t="shared" si="4"/>
        <v>0</v>
      </c>
      <c r="F43" s="5">
        <f>F44</f>
        <v>0</v>
      </c>
      <c r="G43" s="5">
        <f>G44</f>
        <v>0</v>
      </c>
      <c r="H43" s="5">
        <f>H44</f>
        <v>0</v>
      </c>
      <c r="I43" s="5">
        <f>I44</f>
        <v>0</v>
      </c>
    </row>
    <row r="44" spans="1:9" ht="27">
      <c r="A44" s="7" t="s">
        <v>75</v>
      </c>
      <c r="B44" s="4" t="s">
        <v>76</v>
      </c>
      <c r="C44" s="5">
        <f>C160</f>
        <v>0</v>
      </c>
      <c r="D44" s="5">
        <f>D160</f>
        <v>0</v>
      </c>
      <c r="E44" s="5">
        <f t="shared" si="4"/>
        <v>0</v>
      </c>
      <c r="F44" s="5">
        <f>F160</f>
        <v>0</v>
      </c>
      <c r="G44" s="5">
        <f>G160</f>
        <v>0</v>
      </c>
      <c r="H44" s="5">
        <f>H160</f>
        <v>0</v>
      </c>
      <c r="I44" s="5">
        <f>I160</f>
        <v>0</v>
      </c>
    </row>
    <row r="45" spans="1:9" ht="39.75">
      <c r="A45" s="7" t="s">
        <v>379</v>
      </c>
      <c r="B45" s="4" t="s">
        <v>381</v>
      </c>
      <c r="C45" s="5">
        <f aca="true" t="shared" si="19" ref="C45:I46">C46</f>
        <v>0</v>
      </c>
      <c r="D45" s="5">
        <f t="shared" si="19"/>
        <v>0</v>
      </c>
      <c r="E45" s="5">
        <f t="shared" si="19"/>
        <v>0</v>
      </c>
      <c r="F45" s="5">
        <f t="shared" si="19"/>
        <v>0</v>
      </c>
      <c r="G45" s="5">
        <f t="shared" si="19"/>
        <v>0</v>
      </c>
      <c r="H45" s="5">
        <f t="shared" si="19"/>
        <v>0</v>
      </c>
      <c r="I45" s="5">
        <f t="shared" si="19"/>
        <v>0</v>
      </c>
    </row>
    <row r="46" spans="1:9" ht="27">
      <c r="A46" s="7" t="s">
        <v>380</v>
      </c>
      <c r="B46" s="4" t="s">
        <v>382</v>
      </c>
      <c r="C46" s="5">
        <f t="shared" si="19"/>
        <v>0</v>
      </c>
      <c r="D46" s="5">
        <f t="shared" si="19"/>
        <v>0</v>
      </c>
      <c r="E46" s="5">
        <f t="shared" si="19"/>
        <v>0</v>
      </c>
      <c r="F46" s="5">
        <f t="shared" si="19"/>
        <v>0</v>
      </c>
      <c r="G46" s="5">
        <f t="shared" si="19"/>
        <v>0</v>
      </c>
      <c r="H46" s="5">
        <f t="shared" si="19"/>
        <v>0</v>
      </c>
      <c r="I46" s="5">
        <f t="shared" si="19"/>
        <v>0</v>
      </c>
    </row>
    <row r="47" spans="1:9" ht="14.25">
      <c r="A47" s="7" t="s">
        <v>215</v>
      </c>
      <c r="B47" s="4" t="s">
        <v>383</v>
      </c>
      <c r="C47" s="5">
        <f aca="true" t="shared" si="20" ref="C47:I47">C163</f>
        <v>0</v>
      </c>
      <c r="D47" s="5">
        <f>D163</f>
        <v>0</v>
      </c>
      <c r="E47" s="5">
        <f t="shared" si="20"/>
        <v>0</v>
      </c>
      <c r="F47" s="5">
        <f t="shared" si="20"/>
        <v>0</v>
      </c>
      <c r="G47" s="5">
        <f t="shared" si="20"/>
        <v>0</v>
      </c>
      <c r="H47" s="5">
        <f t="shared" si="20"/>
        <v>0</v>
      </c>
      <c r="I47" s="5">
        <f t="shared" si="20"/>
        <v>0</v>
      </c>
    </row>
    <row r="48" spans="1:9" ht="27">
      <c r="A48" s="7" t="s">
        <v>77</v>
      </c>
      <c r="B48" s="4" t="s">
        <v>78</v>
      </c>
      <c r="C48" s="5">
        <f aca="true" t="shared" si="21" ref="C48:I48">C50+C63+C81+C61</f>
        <v>44735000</v>
      </c>
      <c r="D48" s="5">
        <f>D50+D63+D81+D61</f>
        <v>401277000</v>
      </c>
      <c r="E48" s="5">
        <f t="shared" si="21"/>
        <v>0</v>
      </c>
      <c r="F48" s="5">
        <f t="shared" si="21"/>
        <v>401277000</v>
      </c>
      <c r="G48" s="5">
        <f t="shared" si="21"/>
        <v>485805000</v>
      </c>
      <c r="H48" s="5">
        <f t="shared" si="21"/>
        <v>498133000</v>
      </c>
      <c r="I48" s="5">
        <f t="shared" si="21"/>
        <v>508543000</v>
      </c>
    </row>
    <row r="49" spans="1:9" ht="14.25">
      <c r="A49" s="7" t="s">
        <v>115</v>
      </c>
      <c r="B49" s="4" t="s">
        <v>116</v>
      </c>
      <c r="C49" s="5">
        <f>C50</f>
        <v>0</v>
      </c>
      <c r="D49" s="5">
        <f>D50</f>
        <v>8269000</v>
      </c>
      <c r="E49" s="5">
        <f t="shared" si="4"/>
        <v>0</v>
      </c>
      <c r="F49" s="5">
        <f>F50</f>
        <v>8269000</v>
      </c>
      <c r="G49" s="5">
        <f>G50</f>
        <v>8491000</v>
      </c>
      <c r="H49" s="5">
        <f>H50</f>
        <v>8491000</v>
      </c>
      <c r="I49" s="5">
        <f>I50</f>
        <v>8491000</v>
      </c>
    </row>
    <row r="50" spans="1:9" ht="14.25">
      <c r="A50" s="7" t="s">
        <v>117</v>
      </c>
      <c r="B50" s="4" t="s">
        <v>118</v>
      </c>
      <c r="C50" s="5">
        <f>C51+C52+C53+C55</f>
        <v>0</v>
      </c>
      <c r="D50" s="5">
        <f>D51+D52+D53+D55</f>
        <v>8269000</v>
      </c>
      <c r="E50" s="5">
        <f t="shared" si="4"/>
        <v>0</v>
      </c>
      <c r="F50" s="5">
        <f>F51+F52+F53+F55</f>
        <v>8269000</v>
      </c>
      <c r="G50" s="5">
        <f>G51+G52+G53+G55</f>
        <v>8491000</v>
      </c>
      <c r="H50" s="5">
        <f>H51+H52+H53+H55</f>
        <v>8491000</v>
      </c>
      <c r="I50" s="5">
        <f>I51+I52+I53+I55</f>
        <v>8491000</v>
      </c>
    </row>
    <row r="51" spans="1:9" ht="14.25">
      <c r="A51" s="7" t="s">
        <v>79</v>
      </c>
      <c r="B51" s="4" t="s">
        <v>80</v>
      </c>
      <c r="C51" s="5">
        <f>C121</f>
        <v>0</v>
      </c>
      <c r="D51" s="5">
        <f>D121</f>
        <v>7883000</v>
      </c>
      <c r="E51" s="5">
        <f t="shared" si="4"/>
        <v>0</v>
      </c>
      <c r="F51" s="5">
        <f aca="true" t="shared" si="22" ref="F51:I52">F121</f>
        <v>7883000</v>
      </c>
      <c r="G51" s="5">
        <f t="shared" si="22"/>
        <v>7987000</v>
      </c>
      <c r="H51" s="5">
        <f t="shared" si="22"/>
        <v>7987000</v>
      </c>
      <c r="I51" s="5">
        <f t="shared" si="22"/>
        <v>7987000</v>
      </c>
    </row>
    <row r="52" spans="1:9" ht="27">
      <c r="A52" s="7" t="s">
        <v>81</v>
      </c>
      <c r="B52" s="4" t="s">
        <v>82</v>
      </c>
      <c r="C52" s="5">
        <f>C122</f>
        <v>0</v>
      </c>
      <c r="D52" s="5">
        <f>D122</f>
        <v>260000</v>
      </c>
      <c r="E52" s="5">
        <f t="shared" si="4"/>
        <v>0</v>
      </c>
      <c r="F52" s="5">
        <f t="shared" si="22"/>
        <v>260000</v>
      </c>
      <c r="G52" s="5">
        <f t="shared" si="22"/>
        <v>393000</v>
      </c>
      <c r="H52" s="5">
        <f t="shared" si="22"/>
        <v>393000</v>
      </c>
      <c r="I52" s="5">
        <f t="shared" si="22"/>
        <v>393000</v>
      </c>
    </row>
    <row r="53" spans="1:9" ht="27">
      <c r="A53" s="7" t="s">
        <v>83</v>
      </c>
      <c r="B53" s="4" t="s">
        <v>84</v>
      </c>
      <c r="C53" s="5">
        <f>C54</f>
        <v>0</v>
      </c>
      <c r="D53" s="5">
        <f>D54</f>
        <v>110000</v>
      </c>
      <c r="E53" s="5">
        <f t="shared" si="4"/>
        <v>0</v>
      </c>
      <c r="F53" s="5">
        <f>F54</f>
        <v>110000</v>
      </c>
      <c r="G53" s="5">
        <f>G54</f>
        <v>111000</v>
      </c>
      <c r="H53" s="5">
        <f>H54</f>
        <v>111000</v>
      </c>
      <c r="I53" s="5">
        <f>I54</f>
        <v>111000</v>
      </c>
    </row>
    <row r="54" spans="1:9" ht="14.25">
      <c r="A54" s="7" t="s">
        <v>87</v>
      </c>
      <c r="B54" s="4" t="s">
        <v>88</v>
      </c>
      <c r="C54" s="5">
        <f>C124</f>
        <v>0</v>
      </c>
      <c r="D54" s="5">
        <f>D124</f>
        <v>110000</v>
      </c>
      <c r="E54" s="5">
        <f t="shared" si="4"/>
        <v>0</v>
      </c>
      <c r="F54" s="5">
        <f>F124</f>
        <v>110000</v>
      </c>
      <c r="G54" s="5">
        <f>G124</f>
        <v>111000</v>
      </c>
      <c r="H54" s="5">
        <f>H124</f>
        <v>111000</v>
      </c>
      <c r="I54" s="5">
        <f>I124</f>
        <v>111000</v>
      </c>
    </row>
    <row r="55" spans="1:9" ht="14.25">
      <c r="A55" s="7" t="s">
        <v>89</v>
      </c>
      <c r="B55" s="4" t="s">
        <v>90</v>
      </c>
      <c r="C55" s="5">
        <f aca="true" t="shared" si="23" ref="C55:I58">C56</f>
        <v>0</v>
      </c>
      <c r="D55" s="5">
        <f t="shared" si="23"/>
        <v>16000</v>
      </c>
      <c r="E55" s="5">
        <f t="shared" si="4"/>
        <v>0</v>
      </c>
      <c r="F55" s="5">
        <f t="shared" si="23"/>
        <v>16000</v>
      </c>
      <c r="G55" s="5">
        <f t="shared" si="23"/>
        <v>0</v>
      </c>
      <c r="H55" s="5">
        <f t="shared" si="23"/>
        <v>0</v>
      </c>
      <c r="I55" s="5">
        <f t="shared" si="23"/>
        <v>0</v>
      </c>
    </row>
    <row r="56" spans="1:9" ht="14.25">
      <c r="A56" s="7" t="s">
        <v>99</v>
      </c>
      <c r="B56" s="4" t="s">
        <v>100</v>
      </c>
      <c r="C56" s="5">
        <f t="shared" si="23"/>
        <v>0</v>
      </c>
      <c r="D56" s="5">
        <f t="shared" si="23"/>
        <v>16000</v>
      </c>
      <c r="E56" s="5">
        <f t="shared" si="4"/>
        <v>0</v>
      </c>
      <c r="F56" s="5">
        <f t="shared" si="23"/>
        <v>16000</v>
      </c>
      <c r="G56" s="5">
        <f t="shared" si="23"/>
        <v>0</v>
      </c>
      <c r="H56" s="5">
        <f t="shared" si="23"/>
        <v>0</v>
      </c>
      <c r="I56" s="5">
        <f t="shared" si="23"/>
        <v>0</v>
      </c>
    </row>
    <row r="57" spans="1:9" ht="14.25">
      <c r="A57" s="7" t="s">
        <v>101</v>
      </c>
      <c r="B57" s="4" t="s">
        <v>102</v>
      </c>
      <c r="C57" s="5">
        <f t="shared" si="23"/>
        <v>0</v>
      </c>
      <c r="D57" s="5">
        <f t="shared" si="23"/>
        <v>16000</v>
      </c>
      <c r="E57" s="5">
        <f t="shared" si="4"/>
        <v>0</v>
      </c>
      <c r="F57" s="5">
        <f t="shared" si="23"/>
        <v>16000</v>
      </c>
      <c r="G57" s="5">
        <f t="shared" si="23"/>
        <v>0</v>
      </c>
      <c r="H57" s="5">
        <f t="shared" si="23"/>
        <v>0</v>
      </c>
      <c r="I57" s="5">
        <f t="shared" si="23"/>
        <v>0</v>
      </c>
    </row>
    <row r="58" spans="1:9" ht="14.25">
      <c r="A58" s="7" t="s">
        <v>103</v>
      </c>
      <c r="B58" s="4" t="s">
        <v>104</v>
      </c>
      <c r="C58" s="5">
        <f t="shared" si="23"/>
        <v>0</v>
      </c>
      <c r="D58" s="5">
        <f t="shared" si="23"/>
        <v>16000</v>
      </c>
      <c r="E58" s="5">
        <f t="shared" si="4"/>
        <v>0</v>
      </c>
      <c r="F58" s="5">
        <f t="shared" si="23"/>
        <v>16000</v>
      </c>
      <c r="G58" s="5">
        <f t="shared" si="23"/>
        <v>0</v>
      </c>
      <c r="H58" s="5">
        <f t="shared" si="23"/>
        <v>0</v>
      </c>
      <c r="I58" s="5">
        <f t="shared" si="23"/>
        <v>0</v>
      </c>
    </row>
    <row r="59" spans="1:9" ht="14.25">
      <c r="A59" s="7" t="s">
        <v>109</v>
      </c>
      <c r="B59" s="4" t="s">
        <v>110</v>
      </c>
      <c r="C59" s="5">
        <f>C171</f>
        <v>0</v>
      </c>
      <c r="D59" s="5">
        <f>D171</f>
        <v>16000</v>
      </c>
      <c r="E59" s="5">
        <f t="shared" si="4"/>
        <v>0</v>
      </c>
      <c r="F59" s="5">
        <f>F171</f>
        <v>16000</v>
      </c>
      <c r="G59" s="5">
        <f>G171</f>
        <v>0</v>
      </c>
      <c r="H59" s="5">
        <f>H171</f>
        <v>0</v>
      </c>
      <c r="I59" s="5">
        <f>I171</f>
        <v>0</v>
      </c>
    </row>
    <row r="60" spans="1:9" ht="14.25">
      <c r="A60" s="7" t="s">
        <v>119</v>
      </c>
      <c r="B60" s="4" t="s">
        <v>120</v>
      </c>
      <c r="C60" s="5">
        <f>C63+C81</f>
        <v>44735000</v>
      </c>
      <c r="D60" s="5">
        <f>D63+D81</f>
        <v>393005000</v>
      </c>
      <c r="E60" s="5">
        <f t="shared" si="4"/>
        <v>0</v>
      </c>
      <c r="F60" s="5">
        <f>F63+F81</f>
        <v>393005000</v>
      </c>
      <c r="G60" s="5">
        <f>G63+G81</f>
        <v>477311000</v>
      </c>
      <c r="H60" s="5">
        <f>H63+H81</f>
        <v>489639000</v>
      </c>
      <c r="I60" s="5">
        <f>I63+I81</f>
        <v>500049000</v>
      </c>
    </row>
    <row r="61" spans="1:9" ht="14.25">
      <c r="A61" s="7" t="s">
        <v>376</v>
      </c>
      <c r="B61" s="21">
        <v>6510</v>
      </c>
      <c r="C61" s="5">
        <f>C62</f>
        <v>0</v>
      </c>
      <c r="D61" s="5">
        <f>D62</f>
        <v>3000</v>
      </c>
      <c r="E61" s="5">
        <f t="shared" si="4"/>
        <v>0</v>
      </c>
      <c r="F61" s="5">
        <f>F62</f>
        <v>3000</v>
      </c>
      <c r="G61" s="5">
        <f>G62</f>
        <v>3000</v>
      </c>
      <c r="H61" s="5">
        <f>H62</f>
        <v>3000</v>
      </c>
      <c r="I61" s="5">
        <f>I62</f>
        <v>3000</v>
      </c>
    </row>
    <row r="62" spans="1:9" ht="27">
      <c r="A62" s="7" t="s">
        <v>81</v>
      </c>
      <c r="B62" s="21">
        <v>20</v>
      </c>
      <c r="C62" s="5">
        <f aca="true" t="shared" si="24" ref="C62:I62">C127</f>
        <v>0</v>
      </c>
      <c r="D62" s="5">
        <f>D127</f>
        <v>3000</v>
      </c>
      <c r="E62" s="5">
        <f t="shared" si="24"/>
        <v>0</v>
      </c>
      <c r="F62" s="5">
        <f t="shared" si="24"/>
        <v>3000</v>
      </c>
      <c r="G62" s="5">
        <f t="shared" si="24"/>
        <v>3000</v>
      </c>
      <c r="H62" s="5">
        <f t="shared" si="24"/>
        <v>3000</v>
      </c>
      <c r="I62" s="5">
        <f t="shared" si="24"/>
        <v>3000</v>
      </c>
    </row>
    <row r="63" spans="1:9" ht="14.25">
      <c r="A63" s="7" t="s">
        <v>121</v>
      </c>
      <c r="B63" s="4" t="s">
        <v>122</v>
      </c>
      <c r="C63" s="5">
        <f>C64+C65+C69+C66</f>
        <v>44735000</v>
      </c>
      <c r="D63" s="5">
        <f>D64+D65+D69+D66</f>
        <v>360886000</v>
      </c>
      <c r="E63" s="5">
        <f t="shared" si="4"/>
        <v>0</v>
      </c>
      <c r="F63" s="5">
        <f>F64+F65+F69+F66</f>
        <v>360886000</v>
      </c>
      <c r="G63" s="5">
        <f>G64+G65+G69+G66</f>
        <v>440253000</v>
      </c>
      <c r="H63" s="5">
        <f>H64+H65+H69+H66</f>
        <v>452581000</v>
      </c>
      <c r="I63" s="5">
        <f>I64+I65+I69+I66</f>
        <v>462991000</v>
      </c>
    </row>
    <row r="64" spans="1:9" ht="14.25">
      <c r="A64" s="7" t="s">
        <v>79</v>
      </c>
      <c r="B64" s="4" t="s">
        <v>80</v>
      </c>
      <c r="C64" s="5">
        <f>C129</f>
        <v>0</v>
      </c>
      <c r="D64" s="5">
        <f>D129</f>
        <v>228485000</v>
      </c>
      <c r="E64" s="5">
        <f t="shared" si="4"/>
        <v>0</v>
      </c>
      <c r="F64" s="5">
        <f aca="true" t="shared" si="25" ref="F64:I65">F129</f>
        <v>228485000</v>
      </c>
      <c r="G64" s="5">
        <f t="shared" si="25"/>
        <v>288509000</v>
      </c>
      <c r="H64" s="5">
        <f t="shared" si="25"/>
        <v>296588000</v>
      </c>
      <c r="I64" s="5">
        <f t="shared" si="25"/>
        <v>303409000</v>
      </c>
    </row>
    <row r="65" spans="1:9" ht="27">
      <c r="A65" s="7" t="s">
        <v>81</v>
      </c>
      <c r="B65" s="4" t="s">
        <v>82</v>
      </c>
      <c r="C65" s="5">
        <f>C130</f>
        <v>0</v>
      </c>
      <c r="D65" s="5">
        <f>D130</f>
        <v>104741000</v>
      </c>
      <c r="E65" s="5">
        <f t="shared" si="4"/>
        <v>0</v>
      </c>
      <c r="F65" s="5">
        <f t="shared" si="25"/>
        <v>104741000</v>
      </c>
      <c r="G65" s="5">
        <f t="shared" si="25"/>
        <v>115144000</v>
      </c>
      <c r="H65" s="5">
        <f t="shared" si="25"/>
        <v>118368000</v>
      </c>
      <c r="I65" s="5">
        <f t="shared" si="25"/>
        <v>121091000</v>
      </c>
    </row>
    <row r="66" spans="1:9" ht="27">
      <c r="A66" s="7" t="s">
        <v>83</v>
      </c>
      <c r="B66" s="4" t="s">
        <v>84</v>
      </c>
      <c r="C66" s="5">
        <f>C67+C68</f>
        <v>0</v>
      </c>
      <c r="D66" s="5">
        <f>D67+D68</f>
        <v>2619000</v>
      </c>
      <c r="E66" s="5">
        <f t="shared" si="4"/>
        <v>0</v>
      </c>
      <c r="F66" s="5">
        <f>F67+F68</f>
        <v>2619000</v>
      </c>
      <c r="G66" s="5">
        <f>G67+G68</f>
        <v>2961000</v>
      </c>
      <c r="H66" s="5">
        <f>H67+H68</f>
        <v>3045000</v>
      </c>
      <c r="I66" s="5">
        <f>I67+I68</f>
        <v>3115000</v>
      </c>
    </row>
    <row r="67" spans="1:9" ht="14.25">
      <c r="A67" s="7" t="s">
        <v>85</v>
      </c>
      <c r="B67" s="4" t="s">
        <v>86</v>
      </c>
      <c r="C67" s="5">
        <f>C132</f>
        <v>0</v>
      </c>
      <c r="D67" s="5">
        <f>D132</f>
        <v>672000</v>
      </c>
      <c r="E67" s="5">
        <f t="shared" si="4"/>
        <v>0</v>
      </c>
      <c r="F67" s="5">
        <f aca="true" t="shared" si="26" ref="F67:I68">F132</f>
        <v>672000</v>
      </c>
      <c r="G67" s="5">
        <f t="shared" si="26"/>
        <v>297000</v>
      </c>
      <c r="H67" s="5">
        <f t="shared" si="26"/>
        <v>306000</v>
      </c>
      <c r="I67" s="5">
        <f t="shared" si="26"/>
        <v>313000</v>
      </c>
    </row>
    <row r="68" spans="1:9" ht="14.25">
      <c r="A68" s="7" t="s">
        <v>87</v>
      </c>
      <c r="B68" s="4" t="s">
        <v>88</v>
      </c>
      <c r="C68" s="5">
        <f>C133</f>
        <v>0</v>
      </c>
      <c r="D68" s="5">
        <f>D133</f>
        <v>1947000</v>
      </c>
      <c r="E68" s="5">
        <f t="shared" si="4"/>
        <v>0</v>
      </c>
      <c r="F68" s="5">
        <f t="shared" si="26"/>
        <v>1947000</v>
      </c>
      <c r="G68" s="5">
        <f t="shared" si="26"/>
        <v>2664000</v>
      </c>
      <c r="H68" s="5">
        <f t="shared" si="26"/>
        <v>2739000</v>
      </c>
      <c r="I68" s="5">
        <f t="shared" si="26"/>
        <v>2802000</v>
      </c>
    </row>
    <row r="69" spans="1:9" ht="14.25">
      <c r="A69" s="7" t="s">
        <v>89</v>
      </c>
      <c r="B69" s="4" t="s">
        <v>90</v>
      </c>
      <c r="C69" s="5">
        <f>C70+C74</f>
        <v>44735000</v>
      </c>
      <c r="D69" s="5">
        <f>D70+D74</f>
        <v>25041000</v>
      </c>
      <c r="E69" s="5">
        <f t="shared" si="4"/>
        <v>0</v>
      </c>
      <c r="F69" s="5">
        <f>F70+F74</f>
        <v>25041000</v>
      </c>
      <c r="G69" s="5">
        <f>G70+G74</f>
        <v>33639000</v>
      </c>
      <c r="H69" s="5">
        <f>H70+H74</f>
        <v>34580000</v>
      </c>
      <c r="I69" s="5">
        <f>I70+I74</f>
        <v>35376000</v>
      </c>
    </row>
    <row r="70" spans="1:9" ht="27">
      <c r="A70" s="7" t="s">
        <v>91</v>
      </c>
      <c r="B70" s="4" t="s">
        <v>92</v>
      </c>
      <c r="C70" s="5">
        <f>C71</f>
        <v>0</v>
      </c>
      <c r="D70" s="5">
        <f>D71</f>
        <v>0</v>
      </c>
      <c r="E70" s="5">
        <f t="shared" si="4"/>
        <v>0</v>
      </c>
      <c r="F70" s="5">
        <f>F71</f>
        <v>0</v>
      </c>
      <c r="G70" s="5">
        <f>G71</f>
        <v>0</v>
      </c>
      <c r="H70" s="5">
        <f>H71</f>
        <v>0</v>
      </c>
      <c r="I70" s="5">
        <f>I71</f>
        <v>0</v>
      </c>
    </row>
    <row r="71" spans="1:9" ht="14.25">
      <c r="A71" s="7" t="s">
        <v>93</v>
      </c>
      <c r="B71" s="4" t="s">
        <v>94</v>
      </c>
      <c r="C71" s="5">
        <f>C72+C73</f>
        <v>0</v>
      </c>
      <c r="D71" s="5">
        <f>D72+D73</f>
        <v>0</v>
      </c>
      <c r="E71" s="5">
        <f t="shared" si="4"/>
        <v>0</v>
      </c>
      <c r="F71" s="5">
        <f>F72+F73</f>
        <v>0</v>
      </c>
      <c r="G71" s="5">
        <f>G72+G73</f>
        <v>0</v>
      </c>
      <c r="H71" s="5">
        <f>H72+H73</f>
        <v>0</v>
      </c>
      <c r="I71" s="5">
        <f>I72+I73</f>
        <v>0</v>
      </c>
    </row>
    <row r="72" spans="1:9" ht="14.25">
      <c r="A72" s="7" t="s">
        <v>95</v>
      </c>
      <c r="B72" s="4" t="s">
        <v>96</v>
      </c>
      <c r="C72" s="5">
        <f>C177</f>
        <v>0</v>
      </c>
      <c r="D72" s="5">
        <f>D177</f>
        <v>0</v>
      </c>
      <c r="E72" s="5">
        <f t="shared" si="4"/>
        <v>0</v>
      </c>
      <c r="F72" s="5">
        <f aca="true" t="shared" si="27" ref="F72:I73">F177</f>
        <v>0</v>
      </c>
      <c r="G72" s="5">
        <f t="shared" si="27"/>
        <v>0</v>
      </c>
      <c r="H72" s="5">
        <f t="shared" si="27"/>
        <v>0</v>
      </c>
      <c r="I72" s="5">
        <f t="shared" si="27"/>
        <v>0</v>
      </c>
    </row>
    <row r="73" spans="1:9" ht="14.25">
      <c r="A73" s="7" t="s">
        <v>97</v>
      </c>
      <c r="B73" s="4" t="s">
        <v>98</v>
      </c>
      <c r="C73" s="5">
        <f>C178</f>
        <v>0</v>
      </c>
      <c r="D73" s="5">
        <f>D178</f>
        <v>0</v>
      </c>
      <c r="E73" s="5">
        <f t="shared" si="4"/>
        <v>0</v>
      </c>
      <c r="F73" s="5">
        <f t="shared" si="27"/>
        <v>0</v>
      </c>
      <c r="G73" s="5">
        <f t="shared" si="27"/>
        <v>0</v>
      </c>
      <c r="H73" s="5">
        <f t="shared" si="27"/>
        <v>0</v>
      </c>
      <c r="I73" s="5">
        <f t="shared" si="27"/>
        <v>0</v>
      </c>
    </row>
    <row r="74" spans="1:9" ht="14.25">
      <c r="A74" s="7" t="s">
        <v>99</v>
      </c>
      <c r="B74" s="4" t="s">
        <v>100</v>
      </c>
      <c r="C74" s="5">
        <f>C75</f>
        <v>44735000</v>
      </c>
      <c r="D74" s="5">
        <f>D75</f>
        <v>25041000</v>
      </c>
      <c r="E74" s="5">
        <f t="shared" si="4"/>
        <v>0</v>
      </c>
      <c r="F74" s="5">
        <f>F75</f>
        <v>25041000</v>
      </c>
      <c r="G74" s="5">
        <f>G75</f>
        <v>33639000</v>
      </c>
      <c r="H74" s="5">
        <f>H75</f>
        <v>34580000</v>
      </c>
      <c r="I74" s="5">
        <f>I75</f>
        <v>35376000</v>
      </c>
    </row>
    <row r="75" spans="1:9" ht="14.25">
      <c r="A75" s="7" t="s">
        <v>101</v>
      </c>
      <c r="B75" s="4" t="s">
        <v>102</v>
      </c>
      <c r="C75" s="5">
        <f>C76+C80</f>
        <v>44735000</v>
      </c>
      <c r="D75" s="5">
        <f>D76+D80</f>
        <v>25041000</v>
      </c>
      <c r="E75" s="5">
        <f t="shared" si="4"/>
        <v>0</v>
      </c>
      <c r="F75" s="5">
        <f>F76+F80</f>
        <v>25041000</v>
      </c>
      <c r="G75" s="5">
        <f>G76+G80</f>
        <v>33639000</v>
      </c>
      <c r="H75" s="5">
        <f>H76+H80</f>
        <v>34580000</v>
      </c>
      <c r="I75" s="5">
        <f>I76+I80</f>
        <v>35376000</v>
      </c>
    </row>
    <row r="76" spans="1:9" ht="14.25">
      <c r="A76" s="7" t="s">
        <v>103</v>
      </c>
      <c r="B76" s="4" t="s">
        <v>104</v>
      </c>
      <c r="C76" s="5">
        <f>C77+C78+C79</f>
        <v>28451000</v>
      </c>
      <c r="D76" s="5">
        <f>D77+D78+D79</f>
        <v>20890000</v>
      </c>
      <c r="E76" s="5">
        <f t="shared" si="4"/>
        <v>0</v>
      </c>
      <c r="F76" s="5">
        <f>F77+F78+F79</f>
        <v>20890000</v>
      </c>
      <c r="G76" s="5">
        <f>G77+G78+G79</f>
        <v>24782000</v>
      </c>
      <c r="H76" s="5">
        <f>H77+H78+H79</f>
        <v>25475000</v>
      </c>
      <c r="I76" s="5">
        <f>I77+I78+I79</f>
        <v>26061000</v>
      </c>
    </row>
    <row r="77" spans="1:9" ht="14.25">
      <c r="A77" s="7" t="s">
        <v>105</v>
      </c>
      <c r="B77" s="4" t="s">
        <v>106</v>
      </c>
      <c r="C77" s="5">
        <f aca="true" t="shared" si="28" ref="C77:D80">C182</f>
        <v>12278000</v>
      </c>
      <c r="D77" s="5">
        <f t="shared" si="28"/>
        <v>15302000</v>
      </c>
      <c r="E77" s="5">
        <f t="shared" si="4"/>
        <v>0</v>
      </c>
      <c r="F77" s="5">
        <f aca="true" t="shared" si="29" ref="F77:I80">F182</f>
        <v>15302000</v>
      </c>
      <c r="G77" s="5">
        <f t="shared" si="29"/>
        <v>8041000</v>
      </c>
      <c r="H77" s="5">
        <f t="shared" si="29"/>
        <v>8266000</v>
      </c>
      <c r="I77" s="5">
        <f t="shared" si="29"/>
        <v>8456000</v>
      </c>
    </row>
    <row r="78" spans="1:9" ht="14.25">
      <c r="A78" s="7" t="s">
        <v>107</v>
      </c>
      <c r="B78" s="4" t="s">
        <v>108</v>
      </c>
      <c r="C78" s="5">
        <f t="shared" si="28"/>
        <v>15441000</v>
      </c>
      <c r="D78" s="5">
        <f t="shared" si="28"/>
        <v>4530000</v>
      </c>
      <c r="E78" s="5">
        <f aca="true" t="shared" si="30" ref="E78:E146">F78-D78</f>
        <v>0</v>
      </c>
      <c r="F78" s="5">
        <f t="shared" si="29"/>
        <v>4530000</v>
      </c>
      <c r="G78" s="5">
        <f t="shared" si="29"/>
        <v>15223000</v>
      </c>
      <c r="H78" s="5">
        <f t="shared" si="29"/>
        <v>15649000</v>
      </c>
      <c r="I78" s="5">
        <f t="shared" si="29"/>
        <v>16009000</v>
      </c>
    </row>
    <row r="79" spans="1:9" ht="14.25">
      <c r="A79" s="7" t="s">
        <v>111</v>
      </c>
      <c r="B79" s="4" t="s">
        <v>112</v>
      </c>
      <c r="C79" s="5">
        <f t="shared" si="28"/>
        <v>732000</v>
      </c>
      <c r="D79" s="5">
        <f t="shared" si="28"/>
        <v>1058000</v>
      </c>
      <c r="E79" s="5">
        <f t="shared" si="30"/>
        <v>0</v>
      </c>
      <c r="F79" s="5">
        <f t="shared" si="29"/>
        <v>1058000</v>
      </c>
      <c r="G79" s="5">
        <f t="shared" si="29"/>
        <v>1518000</v>
      </c>
      <c r="H79" s="5">
        <f t="shared" si="29"/>
        <v>1560000</v>
      </c>
      <c r="I79" s="5">
        <f t="shared" si="29"/>
        <v>1596000</v>
      </c>
    </row>
    <row r="80" spans="1:9" ht="14.25">
      <c r="A80" s="7" t="s">
        <v>113</v>
      </c>
      <c r="B80" s="4" t="s">
        <v>114</v>
      </c>
      <c r="C80" s="5">
        <f t="shared" si="28"/>
        <v>16284000</v>
      </c>
      <c r="D80" s="5">
        <f t="shared" si="28"/>
        <v>4151000</v>
      </c>
      <c r="E80" s="5">
        <f t="shared" si="30"/>
        <v>0</v>
      </c>
      <c r="F80" s="5">
        <f t="shared" si="29"/>
        <v>4151000</v>
      </c>
      <c r="G80" s="5">
        <f t="shared" si="29"/>
        <v>8857000</v>
      </c>
      <c r="H80" s="5">
        <f t="shared" si="29"/>
        <v>9105000</v>
      </c>
      <c r="I80" s="5">
        <f t="shared" si="29"/>
        <v>9315000</v>
      </c>
    </row>
    <row r="81" spans="1:9" ht="14.25">
      <c r="A81" s="7" t="s">
        <v>123</v>
      </c>
      <c r="B81" s="4" t="s">
        <v>124</v>
      </c>
      <c r="C81" s="5">
        <f>C82+C83+C84+C86</f>
        <v>0</v>
      </c>
      <c r="D81" s="5">
        <f>D82+D83+D84+D86</f>
        <v>32119000</v>
      </c>
      <c r="E81" s="5">
        <f t="shared" si="30"/>
        <v>0</v>
      </c>
      <c r="F81" s="5">
        <f>F82+F83+F84+F86</f>
        <v>32119000</v>
      </c>
      <c r="G81" s="5">
        <f>G82+G83+G84+G86</f>
        <v>37058000</v>
      </c>
      <c r="H81" s="5">
        <f>H82+H83+H84+H86</f>
        <v>37058000</v>
      </c>
      <c r="I81" s="5">
        <f>I82+I83+I84+I86</f>
        <v>37058000</v>
      </c>
    </row>
    <row r="82" spans="1:9" ht="14.25">
      <c r="A82" s="7" t="s">
        <v>79</v>
      </c>
      <c r="B82" s="4" t="s">
        <v>80</v>
      </c>
      <c r="C82" s="5">
        <f>C135</f>
        <v>0</v>
      </c>
      <c r="D82" s="5">
        <f>D135</f>
        <v>25510000</v>
      </c>
      <c r="E82" s="5">
        <f t="shared" si="30"/>
        <v>0</v>
      </c>
      <c r="F82" s="5">
        <f aca="true" t="shared" si="31" ref="F82:I83">F135</f>
        <v>25510000</v>
      </c>
      <c r="G82" s="5">
        <f t="shared" si="31"/>
        <v>30774000</v>
      </c>
      <c r="H82" s="5">
        <f t="shared" si="31"/>
        <v>30774000</v>
      </c>
      <c r="I82" s="5">
        <f t="shared" si="31"/>
        <v>30774000</v>
      </c>
    </row>
    <row r="83" spans="1:9" ht="27">
      <c r="A83" s="7" t="s">
        <v>81</v>
      </c>
      <c r="B83" s="4" t="s">
        <v>82</v>
      </c>
      <c r="C83" s="5">
        <f>C136</f>
        <v>0</v>
      </c>
      <c r="D83" s="5">
        <f>D136</f>
        <v>5208000</v>
      </c>
      <c r="E83" s="5">
        <f t="shared" si="30"/>
        <v>0</v>
      </c>
      <c r="F83" s="5">
        <f t="shared" si="31"/>
        <v>5208000</v>
      </c>
      <c r="G83" s="5">
        <f t="shared" si="31"/>
        <v>5919000</v>
      </c>
      <c r="H83" s="5">
        <f t="shared" si="31"/>
        <v>5919000</v>
      </c>
      <c r="I83" s="5">
        <f t="shared" si="31"/>
        <v>5919000</v>
      </c>
    </row>
    <row r="84" spans="1:9" ht="27">
      <c r="A84" s="7" t="s">
        <v>83</v>
      </c>
      <c r="B84" s="4" t="s">
        <v>84</v>
      </c>
      <c r="C84" s="5">
        <f>C85</f>
        <v>0</v>
      </c>
      <c r="D84" s="5">
        <f>D85</f>
        <v>337000</v>
      </c>
      <c r="E84" s="5">
        <f t="shared" si="30"/>
        <v>0</v>
      </c>
      <c r="F84" s="5">
        <f>F85</f>
        <v>337000</v>
      </c>
      <c r="G84" s="5">
        <f>G85</f>
        <v>362000</v>
      </c>
      <c r="H84" s="5">
        <f>H85</f>
        <v>362000</v>
      </c>
      <c r="I84" s="5">
        <f>I85</f>
        <v>362000</v>
      </c>
    </row>
    <row r="85" spans="1:9" ht="14.25">
      <c r="A85" s="7" t="s">
        <v>87</v>
      </c>
      <c r="B85" s="4" t="s">
        <v>88</v>
      </c>
      <c r="C85" s="5">
        <f>C138</f>
        <v>0</v>
      </c>
      <c r="D85" s="5">
        <f>D138</f>
        <v>337000</v>
      </c>
      <c r="E85" s="5">
        <f t="shared" si="30"/>
        <v>0</v>
      </c>
      <c r="F85" s="5">
        <f>F138</f>
        <v>337000</v>
      </c>
      <c r="G85" s="5">
        <f>G138</f>
        <v>362000</v>
      </c>
      <c r="H85" s="5">
        <f>H138</f>
        <v>362000</v>
      </c>
      <c r="I85" s="5">
        <f>I138</f>
        <v>362000</v>
      </c>
    </row>
    <row r="86" spans="1:9" ht="14.25">
      <c r="A86" s="7" t="s">
        <v>89</v>
      </c>
      <c r="B86" s="4" t="s">
        <v>90</v>
      </c>
      <c r="C86" s="5">
        <f aca="true" t="shared" si="32" ref="C86:I89">C87</f>
        <v>0</v>
      </c>
      <c r="D86" s="5">
        <f t="shared" si="32"/>
        <v>1064000</v>
      </c>
      <c r="E86" s="5">
        <f t="shared" si="30"/>
        <v>0</v>
      </c>
      <c r="F86" s="5">
        <f t="shared" si="32"/>
        <v>1064000</v>
      </c>
      <c r="G86" s="5">
        <f t="shared" si="32"/>
        <v>3000</v>
      </c>
      <c r="H86" s="5">
        <f t="shared" si="32"/>
        <v>3000</v>
      </c>
      <c r="I86" s="5">
        <f t="shared" si="32"/>
        <v>3000</v>
      </c>
    </row>
    <row r="87" spans="1:9" ht="14.25">
      <c r="A87" s="7" t="s">
        <v>99</v>
      </c>
      <c r="B87" s="4" t="s">
        <v>100</v>
      </c>
      <c r="C87" s="5">
        <f t="shared" si="32"/>
        <v>0</v>
      </c>
      <c r="D87" s="5">
        <f t="shared" si="32"/>
        <v>1064000</v>
      </c>
      <c r="E87" s="5">
        <f t="shared" si="30"/>
        <v>0</v>
      </c>
      <c r="F87" s="5">
        <f t="shared" si="32"/>
        <v>1064000</v>
      </c>
      <c r="G87" s="5">
        <f t="shared" si="32"/>
        <v>3000</v>
      </c>
      <c r="H87" s="5">
        <f t="shared" si="32"/>
        <v>3000</v>
      </c>
      <c r="I87" s="5">
        <f t="shared" si="32"/>
        <v>3000</v>
      </c>
    </row>
    <row r="88" spans="1:9" ht="14.25">
      <c r="A88" s="7" t="s">
        <v>101</v>
      </c>
      <c r="B88" s="4" t="s">
        <v>102</v>
      </c>
      <c r="C88" s="5">
        <f t="shared" si="32"/>
        <v>0</v>
      </c>
      <c r="D88" s="5">
        <f t="shared" si="32"/>
        <v>1064000</v>
      </c>
      <c r="E88" s="5">
        <f t="shared" si="30"/>
        <v>0</v>
      </c>
      <c r="F88" s="5">
        <f t="shared" si="32"/>
        <v>1064000</v>
      </c>
      <c r="G88" s="5">
        <f t="shared" si="32"/>
        <v>3000</v>
      </c>
      <c r="H88" s="5">
        <f t="shared" si="32"/>
        <v>3000</v>
      </c>
      <c r="I88" s="5">
        <f t="shared" si="32"/>
        <v>3000</v>
      </c>
    </row>
    <row r="89" spans="1:9" ht="14.25">
      <c r="A89" s="7" t="s">
        <v>103</v>
      </c>
      <c r="B89" s="4" t="s">
        <v>104</v>
      </c>
      <c r="C89" s="5">
        <f t="shared" si="32"/>
        <v>0</v>
      </c>
      <c r="D89" s="5">
        <f t="shared" si="32"/>
        <v>1064000</v>
      </c>
      <c r="E89" s="5">
        <f t="shared" si="30"/>
        <v>0</v>
      </c>
      <c r="F89" s="5">
        <f t="shared" si="32"/>
        <v>1064000</v>
      </c>
      <c r="G89" s="5">
        <f t="shared" si="32"/>
        <v>3000</v>
      </c>
      <c r="H89" s="5">
        <f t="shared" si="32"/>
        <v>3000</v>
      </c>
      <c r="I89" s="5">
        <f t="shared" si="32"/>
        <v>3000</v>
      </c>
    </row>
    <row r="90" spans="1:9" ht="14.25">
      <c r="A90" s="7" t="s">
        <v>111</v>
      </c>
      <c r="B90" s="4" t="s">
        <v>112</v>
      </c>
      <c r="C90" s="5">
        <f>C191</f>
        <v>0</v>
      </c>
      <c r="D90" s="5">
        <f>D191</f>
        <v>1064000</v>
      </c>
      <c r="E90" s="5">
        <f t="shared" si="30"/>
        <v>0</v>
      </c>
      <c r="F90" s="5">
        <f>F191</f>
        <v>1064000</v>
      </c>
      <c r="G90" s="5">
        <f>G191</f>
        <v>3000</v>
      </c>
      <c r="H90" s="5">
        <f>H191</f>
        <v>3000</v>
      </c>
      <c r="I90" s="5">
        <f>I191</f>
        <v>3000</v>
      </c>
    </row>
    <row r="91" spans="1:9" ht="14.25">
      <c r="A91" s="7" t="s">
        <v>125</v>
      </c>
      <c r="B91" s="4" t="s">
        <v>4</v>
      </c>
      <c r="C91" s="5">
        <f aca="true" t="shared" si="33" ref="C91:I91">C92+C112</f>
        <v>0</v>
      </c>
      <c r="D91" s="5">
        <f>D92+D112</f>
        <v>375156000</v>
      </c>
      <c r="E91" s="5">
        <f t="shared" si="33"/>
        <v>0</v>
      </c>
      <c r="F91" s="5">
        <f t="shared" si="33"/>
        <v>375156000</v>
      </c>
      <c r="G91" s="5">
        <f t="shared" si="33"/>
        <v>452163000</v>
      </c>
      <c r="H91" s="5">
        <f t="shared" si="33"/>
        <v>463550000</v>
      </c>
      <c r="I91" s="5">
        <f t="shared" si="33"/>
        <v>473164000</v>
      </c>
    </row>
    <row r="92" spans="1:9" ht="14.25">
      <c r="A92" s="7" t="s">
        <v>5</v>
      </c>
      <c r="B92" s="4" t="s">
        <v>6</v>
      </c>
      <c r="C92" s="5">
        <f aca="true" t="shared" si="34" ref="C92:I92">C93</f>
        <v>0</v>
      </c>
      <c r="D92" s="5">
        <f t="shared" si="34"/>
        <v>227686000</v>
      </c>
      <c r="E92" s="5">
        <f t="shared" si="34"/>
        <v>0</v>
      </c>
      <c r="F92" s="5">
        <f t="shared" si="34"/>
        <v>227686000</v>
      </c>
      <c r="G92" s="5">
        <f t="shared" si="34"/>
        <v>267555000</v>
      </c>
      <c r="H92" s="5">
        <f t="shared" si="34"/>
        <v>275048000</v>
      </c>
      <c r="I92" s="5">
        <f t="shared" si="34"/>
        <v>281374000</v>
      </c>
    </row>
    <row r="93" spans="1:9" ht="14.25">
      <c r="A93" s="7" t="s">
        <v>7</v>
      </c>
      <c r="B93" s="4" t="s">
        <v>8</v>
      </c>
      <c r="C93" s="5">
        <f aca="true" t="shared" si="35" ref="C93:I93">C94+C98</f>
        <v>0</v>
      </c>
      <c r="D93" s="5">
        <f>D94+D98</f>
        <v>227686000</v>
      </c>
      <c r="E93" s="5">
        <f t="shared" si="35"/>
        <v>0</v>
      </c>
      <c r="F93" s="5">
        <f t="shared" si="35"/>
        <v>227686000</v>
      </c>
      <c r="G93" s="5">
        <f t="shared" si="35"/>
        <v>267555000</v>
      </c>
      <c r="H93" s="5">
        <f t="shared" si="35"/>
        <v>275048000</v>
      </c>
      <c r="I93" s="5">
        <f t="shared" si="35"/>
        <v>281374000</v>
      </c>
    </row>
    <row r="94" spans="1:9" ht="14.25">
      <c r="A94" s="7" t="s">
        <v>9</v>
      </c>
      <c r="B94" s="4" t="s">
        <v>10</v>
      </c>
      <c r="C94" s="5">
        <f aca="true" t="shared" si="36" ref="C94:I96">C95</f>
        <v>0</v>
      </c>
      <c r="D94" s="5">
        <f t="shared" si="36"/>
        <v>240000</v>
      </c>
      <c r="E94" s="5">
        <f t="shared" si="36"/>
        <v>0</v>
      </c>
      <c r="F94" s="5">
        <f t="shared" si="36"/>
        <v>240000</v>
      </c>
      <c r="G94" s="5">
        <f t="shared" si="36"/>
        <v>130000</v>
      </c>
      <c r="H94" s="5">
        <f t="shared" si="36"/>
        <v>134000</v>
      </c>
      <c r="I94" s="5">
        <f t="shared" si="36"/>
        <v>137000</v>
      </c>
    </row>
    <row r="95" spans="1:9" ht="14.25">
      <c r="A95" s="7" t="s">
        <v>11</v>
      </c>
      <c r="B95" s="4" t="s">
        <v>12</v>
      </c>
      <c r="C95" s="5">
        <f t="shared" si="36"/>
        <v>0</v>
      </c>
      <c r="D95" s="5">
        <f t="shared" si="36"/>
        <v>240000</v>
      </c>
      <c r="E95" s="5">
        <f t="shared" si="30"/>
        <v>0</v>
      </c>
      <c r="F95" s="5">
        <f t="shared" si="36"/>
        <v>240000</v>
      </c>
      <c r="G95" s="5">
        <f t="shared" si="36"/>
        <v>130000</v>
      </c>
      <c r="H95" s="5">
        <f t="shared" si="36"/>
        <v>134000</v>
      </c>
      <c r="I95" s="5">
        <f t="shared" si="36"/>
        <v>137000</v>
      </c>
    </row>
    <row r="96" spans="1:9" ht="14.25">
      <c r="A96" s="7" t="s">
        <v>13</v>
      </c>
      <c r="B96" s="4" t="s">
        <v>14</v>
      </c>
      <c r="C96" s="5">
        <f t="shared" si="36"/>
        <v>0</v>
      </c>
      <c r="D96" s="5">
        <f t="shared" si="36"/>
        <v>240000</v>
      </c>
      <c r="E96" s="5">
        <f t="shared" si="30"/>
        <v>0</v>
      </c>
      <c r="F96" s="5">
        <f t="shared" si="36"/>
        <v>240000</v>
      </c>
      <c r="G96" s="5">
        <f t="shared" si="36"/>
        <v>130000</v>
      </c>
      <c r="H96" s="5">
        <f t="shared" si="36"/>
        <v>134000</v>
      </c>
      <c r="I96" s="5">
        <f t="shared" si="36"/>
        <v>137000</v>
      </c>
    </row>
    <row r="97" spans="1:9" ht="14.25">
      <c r="A97" s="7" t="s">
        <v>15</v>
      </c>
      <c r="B97" s="4" t="s">
        <v>16</v>
      </c>
      <c r="C97" s="5"/>
      <c r="D97" s="5">
        <v>240000</v>
      </c>
      <c r="E97" s="5">
        <f t="shared" si="30"/>
        <v>0</v>
      </c>
      <c r="F97" s="5">
        <v>240000</v>
      </c>
      <c r="G97" s="5">
        <v>130000</v>
      </c>
      <c r="H97" s="5">
        <v>134000</v>
      </c>
      <c r="I97" s="5">
        <v>137000</v>
      </c>
    </row>
    <row r="98" spans="1:9" ht="14.25">
      <c r="A98" s="7" t="s">
        <v>17</v>
      </c>
      <c r="B98" s="4" t="s">
        <v>18</v>
      </c>
      <c r="C98" s="5">
        <f>C99+C108</f>
        <v>0</v>
      </c>
      <c r="D98" s="5">
        <f aca="true" t="shared" si="37" ref="D98:I98">D99+D108+D106</f>
        <v>227446000</v>
      </c>
      <c r="E98" s="5">
        <f t="shared" si="37"/>
        <v>0</v>
      </c>
      <c r="F98" s="5">
        <f t="shared" si="37"/>
        <v>227446000</v>
      </c>
      <c r="G98" s="5">
        <f t="shared" si="37"/>
        <v>267425000</v>
      </c>
      <c r="H98" s="5">
        <f t="shared" si="37"/>
        <v>274914000</v>
      </c>
      <c r="I98" s="5">
        <f t="shared" si="37"/>
        <v>281237000</v>
      </c>
    </row>
    <row r="99" spans="1:9" ht="39.75">
      <c r="A99" s="7" t="s">
        <v>126</v>
      </c>
      <c r="B99" s="4" t="s">
        <v>20</v>
      </c>
      <c r="C99" s="5">
        <f aca="true" t="shared" si="38" ref="C99:I99">C100+C102+C103+C104+C105+C101</f>
        <v>0</v>
      </c>
      <c r="D99" s="5">
        <f>D100+D102+D103+D104+D105+D101</f>
        <v>226537000</v>
      </c>
      <c r="E99" s="5">
        <f t="shared" si="38"/>
        <v>0</v>
      </c>
      <c r="F99" s="5">
        <f t="shared" si="38"/>
        <v>226537000</v>
      </c>
      <c r="G99" s="5">
        <f t="shared" si="38"/>
        <v>273038000</v>
      </c>
      <c r="H99" s="5">
        <f t="shared" si="38"/>
        <v>280683000</v>
      </c>
      <c r="I99" s="5">
        <f t="shared" si="38"/>
        <v>287139000</v>
      </c>
    </row>
    <row r="100" spans="1:9" ht="14.25">
      <c r="A100" s="7" t="s">
        <v>21</v>
      </c>
      <c r="B100" s="4" t="s">
        <v>22</v>
      </c>
      <c r="C100" s="5"/>
      <c r="D100" s="5">
        <v>2485000</v>
      </c>
      <c r="E100" s="5">
        <f t="shared" si="30"/>
        <v>0</v>
      </c>
      <c r="F100" s="5">
        <v>2485000</v>
      </c>
      <c r="G100" s="5">
        <v>3186000</v>
      </c>
      <c r="H100" s="5">
        <v>3275000</v>
      </c>
      <c r="I100" s="5">
        <v>3350000</v>
      </c>
    </row>
    <row r="101" spans="1:9" ht="14.25">
      <c r="A101" s="7" t="s">
        <v>377</v>
      </c>
      <c r="B101" s="4" t="s">
        <v>378</v>
      </c>
      <c r="C101" s="5"/>
      <c r="D101" s="5">
        <v>3000</v>
      </c>
      <c r="E101" s="5">
        <f t="shared" si="30"/>
        <v>0</v>
      </c>
      <c r="F101" s="5">
        <v>3000</v>
      </c>
      <c r="G101" s="5">
        <v>3000</v>
      </c>
      <c r="H101" s="5">
        <v>3000</v>
      </c>
      <c r="I101" s="5">
        <v>3000</v>
      </c>
    </row>
    <row r="102" spans="1:9" ht="14.25">
      <c r="A102" s="7" t="s">
        <v>23</v>
      </c>
      <c r="B102" s="4" t="s">
        <v>24</v>
      </c>
      <c r="C102" s="5"/>
      <c r="D102" s="5">
        <v>77000</v>
      </c>
      <c r="E102" s="5">
        <f t="shared" si="30"/>
        <v>0</v>
      </c>
      <c r="F102" s="5">
        <v>77000</v>
      </c>
      <c r="G102" s="5"/>
      <c r="H102" s="5"/>
      <c r="I102" s="5"/>
    </row>
    <row r="103" spans="1:9" ht="14.25">
      <c r="A103" s="7" t="s">
        <v>25</v>
      </c>
      <c r="B103" s="4" t="s">
        <v>26</v>
      </c>
      <c r="C103" s="5"/>
      <c r="D103" s="5">
        <v>159519000</v>
      </c>
      <c r="E103" s="5">
        <f t="shared" si="30"/>
        <v>0</v>
      </c>
      <c r="F103" s="5">
        <v>159519000</v>
      </c>
      <c r="G103" s="5">
        <v>211311000</v>
      </c>
      <c r="H103" s="5">
        <v>217228000</v>
      </c>
      <c r="I103" s="5">
        <v>222224000</v>
      </c>
    </row>
    <row r="104" spans="1:9" ht="27">
      <c r="A104" s="7" t="s">
        <v>27</v>
      </c>
      <c r="B104" s="4" t="s">
        <v>28</v>
      </c>
      <c r="C104" s="5"/>
      <c r="D104" s="5">
        <v>61933000</v>
      </c>
      <c r="E104" s="5">
        <f t="shared" si="30"/>
        <v>0</v>
      </c>
      <c r="F104" s="5">
        <v>61933000</v>
      </c>
      <c r="G104" s="5">
        <v>55267000</v>
      </c>
      <c r="H104" s="5">
        <v>56815000</v>
      </c>
      <c r="I104" s="5">
        <v>58122000</v>
      </c>
    </row>
    <row r="105" spans="1:9" ht="14.25">
      <c r="A105" s="7" t="s">
        <v>29</v>
      </c>
      <c r="B105" s="4" t="s">
        <v>30</v>
      </c>
      <c r="C105" s="5"/>
      <c r="D105" s="5">
        <v>2520000</v>
      </c>
      <c r="E105" s="5">
        <f t="shared" si="30"/>
        <v>0</v>
      </c>
      <c r="F105" s="5">
        <v>2520000</v>
      </c>
      <c r="G105" s="5">
        <v>3271000</v>
      </c>
      <c r="H105" s="5">
        <v>3362000</v>
      </c>
      <c r="I105" s="5">
        <v>3440000</v>
      </c>
    </row>
    <row r="106" spans="1:9" ht="14.25">
      <c r="A106" s="7" t="s">
        <v>404</v>
      </c>
      <c r="B106" s="4" t="s">
        <v>405</v>
      </c>
      <c r="C106" s="5"/>
      <c r="D106" s="5">
        <f aca="true" t="shared" si="39" ref="D106:I106">D107</f>
        <v>72000</v>
      </c>
      <c r="E106" s="5">
        <f t="shared" si="39"/>
        <v>0</v>
      </c>
      <c r="F106" s="5">
        <f t="shared" si="39"/>
        <v>72000</v>
      </c>
      <c r="G106" s="5">
        <f t="shared" si="39"/>
        <v>0</v>
      </c>
      <c r="H106" s="5">
        <f t="shared" si="39"/>
        <v>0</v>
      </c>
      <c r="I106" s="5">
        <f t="shared" si="39"/>
        <v>0</v>
      </c>
    </row>
    <row r="107" spans="1:9" ht="14.25">
      <c r="A107" s="7" t="s">
        <v>194</v>
      </c>
      <c r="B107" s="4" t="s">
        <v>406</v>
      </c>
      <c r="C107" s="5"/>
      <c r="D107" s="5">
        <v>72000</v>
      </c>
      <c r="E107" s="5"/>
      <c r="F107" s="5">
        <v>72000</v>
      </c>
      <c r="G107" s="5"/>
      <c r="H107" s="5"/>
      <c r="I107" s="5"/>
    </row>
    <row r="108" spans="1:9" ht="14.25">
      <c r="A108" s="7" t="s">
        <v>127</v>
      </c>
      <c r="B108" s="4" t="s">
        <v>32</v>
      </c>
      <c r="C108" s="5">
        <f>C109+C110+C111</f>
        <v>0</v>
      </c>
      <c r="D108" s="5">
        <f>D109+D110+D111</f>
        <v>837000</v>
      </c>
      <c r="E108" s="5">
        <f t="shared" si="30"/>
        <v>0</v>
      </c>
      <c r="F108" s="5">
        <f>F109+F110+F111</f>
        <v>837000</v>
      </c>
      <c r="G108" s="5">
        <f>G109+G110+G111</f>
        <v>-5613000</v>
      </c>
      <c r="H108" s="5">
        <f>H109+H110+H111</f>
        <v>-5769000</v>
      </c>
      <c r="I108" s="5">
        <f>I109+I110+I111</f>
        <v>-5902000</v>
      </c>
    </row>
    <row r="109" spans="1:9" ht="14.25">
      <c r="A109" s="7" t="s">
        <v>33</v>
      </c>
      <c r="B109" s="4" t="s">
        <v>34</v>
      </c>
      <c r="C109" s="5"/>
      <c r="D109" s="5">
        <v>1635000</v>
      </c>
      <c r="E109" s="5">
        <f t="shared" si="30"/>
        <v>0</v>
      </c>
      <c r="F109" s="5">
        <v>1635000</v>
      </c>
      <c r="G109" s="5"/>
      <c r="H109" s="5"/>
      <c r="I109" s="5"/>
    </row>
    <row r="110" spans="1:9" ht="27">
      <c r="A110" s="7" t="s">
        <v>128</v>
      </c>
      <c r="B110" s="4" t="s">
        <v>36</v>
      </c>
      <c r="C110" s="5"/>
      <c r="D110" s="5">
        <v>-862000</v>
      </c>
      <c r="E110" s="5">
        <f t="shared" si="30"/>
        <v>0</v>
      </c>
      <c r="F110" s="5">
        <v>-862000</v>
      </c>
      <c r="G110" s="5">
        <v>-5613000</v>
      </c>
      <c r="H110" s="5">
        <v>-5769000</v>
      </c>
      <c r="I110" s="5">
        <v>-5902000</v>
      </c>
    </row>
    <row r="111" spans="1:9" ht="14.25">
      <c r="A111" s="7" t="s">
        <v>39</v>
      </c>
      <c r="B111" s="4" t="s">
        <v>40</v>
      </c>
      <c r="C111" s="5"/>
      <c r="D111" s="5">
        <v>64000</v>
      </c>
      <c r="E111" s="5">
        <f t="shared" si="30"/>
        <v>0</v>
      </c>
      <c r="F111" s="5">
        <v>64000</v>
      </c>
      <c r="G111" s="5"/>
      <c r="H111" s="5"/>
      <c r="I111" s="5"/>
    </row>
    <row r="112" spans="1:9" ht="14.25">
      <c r="A112" s="7" t="s">
        <v>47</v>
      </c>
      <c r="B112" s="4" t="s">
        <v>48</v>
      </c>
      <c r="C112" s="5">
        <f>C113</f>
        <v>0</v>
      </c>
      <c r="D112" s="5">
        <f aca="true" t="shared" si="40" ref="D112:I113">D113</f>
        <v>147470000</v>
      </c>
      <c r="E112" s="5">
        <f t="shared" si="30"/>
        <v>0</v>
      </c>
      <c r="F112" s="5">
        <f t="shared" si="40"/>
        <v>147470000</v>
      </c>
      <c r="G112" s="5">
        <f t="shared" si="40"/>
        <v>184608000</v>
      </c>
      <c r="H112" s="5">
        <f t="shared" si="40"/>
        <v>188502000</v>
      </c>
      <c r="I112" s="5">
        <f t="shared" si="40"/>
        <v>191790000</v>
      </c>
    </row>
    <row r="113" spans="1:9" ht="14.25">
      <c r="A113" s="7" t="s">
        <v>49</v>
      </c>
      <c r="B113" s="4" t="s">
        <v>50</v>
      </c>
      <c r="C113" s="5">
        <f>C114</f>
        <v>0</v>
      </c>
      <c r="D113" s="5">
        <f t="shared" si="40"/>
        <v>147470000</v>
      </c>
      <c r="E113" s="5">
        <f t="shared" si="30"/>
        <v>0</v>
      </c>
      <c r="F113" s="5">
        <f t="shared" si="40"/>
        <v>147470000</v>
      </c>
      <c r="G113" s="5">
        <f t="shared" si="40"/>
        <v>184608000</v>
      </c>
      <c r="H113" s="5">
        <f t="shared" si="40"/>
        <v>188502000</v>
      </c>
      <c r="I113" s="5">
        <f t="shared" si="40"/>
        <v>191790000</v>
      </c>
    </row>
    <row r="114" spans="1:9" ht="14.25">
      <c r="A114" s="7" t="s">
        <v>129</v>
      </c>
      <c r="B114" s="4" t="s">
        <v>56</v>
      </c>
      <c r="C114" s="5">
        <f>C115+C116+C117</f>
        <v>0</v>
      </c>
      <c r="D114" s="5">
        <f>D115+D116+D117</f>
        <v>147470000</v>
      </c>
      <c r="E114" s="5">
        <f t="shared" si="30"/>
        <v>0</v>
      </c>
      <c r="F114" s="5">
        <f>F115+F116+F117</f>
        <v>147470000</v>
      </c>
      <c r="G114" s="5">
        <f>G115+G116+G117</f>
        <v>184608000</v>
      </c>
      <c r="H114" s="5">
        <f>H115+H116+H117</f>
        <v>188502000</v>
      </c>
      <c r="I114" s="5">
        <f>I115+I116+I117</f>
        <v>191790000</v>
      </c>
    </row>
    <row r="115" spans="1:9" ht="14.25">
      <c r="A115" s="7" t="s">
        <v>57</v>
      </c>
      <c r="B115" s="4" t="s">
        <v>58</v>
      </c>
      <c r="C115" s="5"/>
      <c r="D115" s="5">
        <v>36737000</v>
      </c>
      <c r="E115" s="5">
        <f t="shared" si="30"/>
        <v>0</v>
      </c>
      <c r="F115" s="5">
        <v>36737000</v>
      </c>
      <c r="G115" s="5">
        <v>42811000</v>
      </c>
      <c r="H115" s="5">
        <v>42736000</v>
      </c>
      <c r="I115" s="5">
        <v>42672000</v>
      </c>
    </row>
    <row r="116" spans="1:9" ht="14.25">
      <c r="A116" s="7" t="s">
        <v>59</v>
      </c>
      <c r="B116" s="4" t="s">
        <v>60</v>
      </c>
      <c r="C116" s="5"/>
      <c r="D116" s="5">
        <v>4900000</v>
      </c>
      <c r="E116" s="5">
        <f t="shared" si="30"/>
        <v>0</v>
      </c>
      <c r="F116" s="5">
        <v>4900000</v>
      </c>
      <c r="G116" s="5">
        <v>4551000</v>
      </c>
      <c r="H116" s="5">
        <v>4678000</v>
      </c>
      <c r="I116" s="5">
        <v>4786000</v>
      </c>
    </row>
    <row r="117" spans="1:9" ht="27">
      <c r="A117" s="7" t="s">
        <v>71</v>
      </c>
      <c r="B117" s="4" t="s">
        <v>72</v>
      </c>
      <c r="C117" s="5"/>
      <c r="D117" s="5">
        <v>105833000</v>
      </c>
      <c r="E117" s="5">
        <f t="shared" si="30"/>
        <v>0</v>
      </c>
      <c r="F117" s="5">
        <v>105833000</v>
      </c>
      <c r="G117" s="5">
        <v>137246000</v>
      </c>
      <c r="H117" s="5">
        <v>141088000</v>
      </c>
      <c r="I117" s="5">
        <v>144332000</v>
      </c>
    </row>
    <row r="118" spans="1:9" ht="27">
      <c r="A118" s="7" t="s">
        <v>130</v>
      </c>
      <c r="B118" s="4" t="s">
        <v>78</v>
      </c>
      <c r="C118" s="5">
        <f aca="true" t="shared" si="41" ref="C118:I118">C120+C128+C134+C126</f>
        <v>0</v>
      </c>
      <c r="D118" s="5">
        <f>D120+D128+D134+D126</f>
        <v>375156000</v>
      </c>
      <c r="E118" s="5">
        <f t="shared" si="41"/>
        <v>0</v>
      </c>
      <c r="F118" s="5">
        <f t="shared" si="41"/>
        <v>375156000</v>
      </c>
      <c r="G118" s="5">
        <f t="shared" si="41"/>
        <v>452163000</v>
      </c>
      <c r="H118" s="5">
        <f t="shared" si="41"/>
        <v>463550000</v>
      </c>
      <c r="I118" s="5">
        <f t="shared" si="41"/>
        <v>473164000</v>
      </c>
    </row>
    <row r="119" spans="1:9" ht="14.25">
      <c r="A119" s="7" t="s">
        <v>131</v>
      </c>
      <c r="B119" s="4" t="s">
        <v>116</v>
      </c>
      <c r="C119" s="5">
        <f>C120</f>
        <v>0</v>
      </c>
      <c r="D119" s="5">
        <f>D120</f>
        <v>8253000</v>
      </c>
      <c r="E119" s="5">
        <f t="shared" si="30"/>
        <v>0</v>
      </c>
      <c r="F119" s="5">
        <f>F120</f>
        <v>8253000</v>
      </c>
      <c r="G119" s="5">
        <f>G120</f>
        <v>8491000</v>
      </c>
      <c r="H119" s="5">
        <f>H120</f>
        <v>8491000</v>
      </c>
      <c r="I119" s="5">
        <f>I120</f>
        <v>8491000</v>
      </c>
    </row>
    <row r="120" spans="1:9" ht="14.25">
      <c r="A120" s="7" t="s">
        <v>117</v>
      </c>
      <c r="B120" s="4" t="s">
        <v>118</v>
      </c>
      <c r="C120" s="5">
        <f>C121+C122+C123</f>
        <v>0</v>
      </c>
      <c r="D120" s="5">
        <f>D121+D122+D123</f>
        <v>8253000</v>
      </c>
      <c r="E120" s="5">
        <f t="shared" si="30"/>
        <v>0</v>
      </c>
      <c r="F120" s="5">
        <f>F121+F122+F123</f>
        <v>8253000</v>
      </c>
      <c r="G120" s="5">
        <f>G121+G122+G123</f>
        <v>8491000</v>
      </c>
      <c r="H120" s="5">
        <f>H121+H122+H123</f>
        <v>8491000</v>
      </c>
      <c r="I120" s="5">
        <f>I121+I122+I123</f>
        <v>8491000</v>
      </c>
    </row>
    <row r="121" spans="1:9" ht="14.25">
      <c r="A121" s="7" t="s">
        <v>79</v>
      </c>
      <c r="B121" s="4" t="s">
        <v>80</v>
      </c>
      <c r="C121" s="5"/>
      <c r="D121" s="5">
        <v>7883000</v>
      </c>
      <c r="E121" s="5">
        <f t="shared" si="30"/>
        <v>0</v>
      </c>
      <c r="F121" s="5">
        <v>7883000</v>
      </c>
      <c r="G121" s="5">
        <v>7987000</v>
      </c>
      <c r="H121" s="5">
        <v>7987000</v>
      </c>
      <c r="I121" s="5">
        <v>7987000</v>
      </c>
    </row>
    <row r="122" spans="1:9" ht="27">
      <c r="A122" s="7" t="s">
        <v>81</v>
      </c>
      <c r="B122" s="4" t="s">
        <v>82</v>
      </c>
      <c r="C122" s="5"/>
      <c r="D122" s="5">
        <v>260000</v>
      </c>
      <c r="E122" s="5">
        <f t="shared" si="30"/>
        <v>0</v>
      </c>
      <c r="F122" s="5">
        <v>260000</v>
      </c>
      <c r="G122" s="5">
        <v>393000</v>
      </c>
      <c r="H122" s="5">
        <v>393000</v>
      </c>
      <c r="I122" s="5">
        <v>393000</v>
      </c>
    </row>
    <row r="123" spans="1:9" ht="27">
      <c r="A123" s="7" t="s">
        <v>83</v>
      </c>
      <c r="B123" s="4" t="s">
        <v>84</v>
      </c>
      <c r="C123" s="5">
        <f>C124</f>
        <v>0</v>
      </c>
      <c r="D123" s="5">
        <f>D124</f>
        <v>110000</v>
      </c>
      <c r="E123" s="5">
        <f t="shared" si="30"/>
        <v>0</v>
      </c>
      <c r="F123" s="5">
        <f>F124</f>
        <v>110000</v>
      </c>
      <c r="G123" s="5">
        <f>G124</f>
        <v>111000</v>
      </c>
      <c r="H123" s="5">
        <f>H124</f>
        <v>111000</v>
      </c>
      <c r="I123" s="5">
        <f>I124</f>
        <v>111000</v>
      </c>
    </row>
    <row r="124" spans="1:9" ht="14.25">
      <c r="A124" s="7" t="s">
        <v>87</v>
      </c>
      <c r="B124" s="4" t="s">
        <v>88</v>
      </c>
      <c r="C124" s="5"/>
      <c r="D124" s="5">
        <v>110000</v>
      </c>
      <c r="E124" s="5">
        <f t="shared" si="30"/>
        <v>0</v>
      </c>
      <c r="F124" s="5">
        <v>110000</v>
      </c>
      <c r="G124" s="5">
        <v>111000</v>
      </c>
      <c r="H124" s="5">
        <v>111000</v>
      </c>
      <c r="I124" s="5">
        <v>111000</v>
      </c>
    </row>
    <row r="125" spans="1:9" ht="14.25">
      <c r="A125" s="7" t="s">
        <v>119</v>
      </c>
      <c r="B125" s="4" t="s">
        <v>120</v>
      </c>
      <c r="C125" s="5">
        <f aca="true" t="shared" si="42" ref="C125:I125">C128+C134+C126</f>
        <v>0</v>
      </c>
      <c r="D125" s="5">
        <f>D128+D134+D126</f>
        <v>366903000</v>
      </c>
      <c r="E125" s="5">
        <f t="shared" si="42"/>
        <v>0</v>
      </c>
      <c r="F125" s="5">
        <f t="shared" si="42"/>
        <v>366903000</v>
      </c>
      <c r="G125" s="5">
        <f t="shared" si="42"/>
        <v>443672000</v>
      </c>
      <c r="H125" s="5">
        <f t="shared" si="42"/>
        <v>455059000</v>
      </c>
      <c r="I125" s="5">
        <f t="shared" si="42"/>
        <v>464673000</v>
      </c>
    </row>
    <row r="126" spans="1:9" ht="14.25">
      <c r="A126" s="7" t="s">
        <v>376</v>
      </c>
      <c r="B126" s="21">
        <v>6510</v>
      </c>
      <c r="C126" s="5">
        <f>C127</f>
        <v>0</v>
      </c>
      <c r="D126" s="5">
        <f>D127</f>
        <v>3000</v>
      </c>
      <c r="E126" s="5">
        <f t="shared" si="30"/>
        <v>0</v>
      </c>
      <c r="F126" s="5">
        <f>F127</f>
        <v>3000</v>
      </c>
      <c r="G126" s="5">
        <f>G127</f>
        <v>3000</v>
      </c>
      <c r="H126" s="5">
        <f>H127</f>
        <v>3000</v>
      </c>
      <c r="I126" s="5">
        <f>I127</f>
        <v>3000</v>
      </c>
    </row>
    <row r="127" spans="1:9" ht="27">
      <c r="A127" s="7" t="s">
        <v>81</v>
      </c>
      <c r="B127" s="21">
        <v>20</v>
      </c>
      <c r="C127" s="5"/>
      <c r="D127" s="5">
        <v>3000</v>
      </c>
      <c r="E127" s="5">
        <f t="shared" si="30"/>
        <v>0</v>
      </c>
      <c r="F127" s="5">
        <v>3000</v>
      </c>
      <c r="G127" s="5">
        <v>3000</v>
      </c>
      <c r="H127" s="5">
        <v>3000</v>
      </c>
      <c r="I127" s="5">
        <v>3000</v>
      </c>
    </row>
    <row r="128" spans="1:9" ht="14.25">
      <c r="A128" s="7" t="s">
        <v>121</v>
      </c>
      <c r="B128" s="4" t="s">
        <v>122</v>
      </c>
      <c r="C128" s="5">
        <f>C129+C130+C131</f>
        <v>0</v>
      </c>
      <c r="D128" s="5">
        <f>D129+D130+D131</f>
        <v>335845000</v>
      </c>
      <c r="E128" s="5">
        <f t="shared" si="30"/>
        <v>0</v>
      </c>
      <c r="F128" s="5">
        <f>F129+F130+F131</f>
        <v>335845000</v>
      </c>
      <c r="G128" s="5">
        <f>G129+G130+G131</f>
        <v>406614000</v>
      </c>
      <c r="H128" s="5">
        <f>H129+H130+H131</f>
        <v>418001000</v>
      </c>
      <c r="I128" s="5">
        <f>I129+I130+I131</f>
        <v>427615000</v>
      </c>
    </row>
    <row r="129" spans="1:9" ht="14.25">
      <c r="A129" s="7" t="s">
        <v>79</v>
      </c>
      <c r="B129" s="4" t="s">
        <v>80</v>
      </c>
      <c r="C129" s="5"/>
      <c r="D129" s="5">
        <v>228485000</v>
      </c>
      <c r="E129" s="5">
        <f t="shared" si="30"/>
        <v>0</v>
      </c>
      <c r="F129" s="5">
        <v>228485000</v>
      </c>
      <c r="G129" s="5">
        <v>288509000</v>
      </c>
      <c r="H129" s="5">
        <v>296588000</v>
      </c>
      <c r="I129" s="5">
        <v>303409000</v>
      </c>
    </row>
    <row r="130" spans="1:9" ht="27">
      <c r="A130" s="7" t="s">
        <v>81</v>
      </c>
      <c r="B130" s="4" t="s">
        <v>82</v>
      </c>
      <c r="C130" s="5"/>
      <c r="D130" s="5">
        <v>104741000</v>
      </c>
      <c r="E130" s="5">
        <f t="shared" si="30"/>
        <v>0</v>
      </c>
      <c r="F130" s="5">
        <v>104741000</v>
      </c>
      <c r="G130" s="5">
        <v>115144000</v>
      </c>
      <c r="H130" s="5">
        <v>118368000</v>
      </c>
      <c r="I130" s="5">
        <v>121091000</v>
      </c>
    </row>
    <row r="131" spans="1:9" ht="27">
      <c r="A131" s="7" t="s">
        <v>83</v>
      </c>
      <c r="B131" s="4" t="s">
        <v>84</v>
      </c>
      <c r="C131" s="5">
        <f>C132+C133</f>
        <v>0</v>
      </c>
      <c r="D131" s="5">
        <f>D132+D133</f>
        <v>2619000</v>
      </c>
      <c r="E131" s="5">
        <f t="shared" si="30"/>
        <v>0</v>
      </c>
      <c r="F131" s="5">
        <f>F132+F133</f>
        <v>2619000</v>
      </c>
      <c r="G131" s="5">
        <f>G132+G133</f>
        <v>2961000</v>
      </c>
      <c r="H131" s="5">
        <f>H132+H133</f>
        <v>3045000</v>
      </c>
      <c r="I131" s="5">
        <f>I132+I133</f>
        <v>3115000</v>
      </c>
    </row>
    <row r="132" spans="1:9" ht="14.25">
      <c r="A132" s="7" t="s">
        <v>85</v>
      </c>
      <c r="B132" s="4" t="s">
        <v>86</v>
      </c>
      <c r="C132" s="5"/>
      <c r="D132" s="5">
        <v>672000</v>
      </c>
      <c r="E132" s="5">
        <f t="shared" si="30"/>
        <v>0</v>
      </c>
      <c r="F132" s="5">
        <v>672000</v>
      </c>
      <c r="G132" s="5">
        <v>297000</v>
      </c>
      <c r="H132" s="5">
        <v>306000</v>
      </c>
      <c r="I132" s="5">
        <v>313000</v>
      </c>
    </row>
    <row r="133" spans="1:9" ht="14.25">
      <c r="A133" s="7" t="s">
        <v>87</v>
      </c>
      <c r="B133" s="4" t="s">
        <v>88</v>
      </c>
      <c r="C133" s="5"/>
      <c r="D133" s="5">
        <v>1947000</v>
      </c>
      <c r="E133" s="5">
        <f t="shared" si="30"/>
        <v>0</v>
      </c>
      <c r="F133" s="5">
        <v>1947000</v>
      </c>
      <c r="G133" s="5">
        <v>2664000</v>
      </c>
      <c r="H133" s="5">
        <v>2739000</v>
      </c>
      <c r="I133" s="5">
        <v>2802000</v>
      </c>
    </row>
    <row r="134" spans="1:9" ht="14.25">
      <c r="A134" s="7" t="s">
        <v>123</v>
      </c>
      <c r="B134" s="4" t="s">
        <v>124</v>
      </c>
      <c r="C134" s="5">
        <f>C135+C136+C137</f>
        <v>0</v>
      </c>
      <c r="D134" s="5">
        <f>D135+D136+D137</f>
        <v>31055000</v>
      </c>
      <c r="E134" s="5">
        <f t="shared" si="30"/>
        <v>0</v>
      </c>
      <c r="F134" s="5">
        <f>F135+F136+F137</f>
        <v>31055000</v>
      </c>
      <c r="G134" s="5">
        <f>G135+G136+G137</f>
        <v>37055000</v>
      </c>
      <c r="H134" s="5">
        <f>H135+H136+H137</f>
        <v>37055000</v>
      </c>
      <c r="I134" s="5">
        <f>I135+I136+I137</f>
        <v>37055000</v>
      </c>
    </row>
    <row r="135" spans="1:9" ht="14.25">
      <c r="A135" s="7" t="s">
        <v>79</v>
      </c>
      <c r="B135" s="4" t="s">
        <v>80</v>
      </c>
      <c r="C135" s="5"/>
      <c r="D135" s="5">
        <v>25510000</v>
      </c>
      <c r="E135" s="5">
        <f t="shared" si="30"/>
        <v>0</v>
      </c>
      <c r="F135" s="5">
        <v>25510000</v>
      </c>
      <c r="G135" s="5">
        <v>30774000</v>
      </c>
      <c r="H135" s="5">
        <v>30774000</v>
      </c>
      <c r="I135" s="5">
        <v>30774000</v>
      </c>
    </row>
    <row r="136" spans="1:9" ht="27">
      <c r="A136" s="7" t="s">
        <v>81</v>
      </c>
      <c r="B136" s="4" t="s">
        <v>82</v>
      </c>
      <c r="C136" s="5"/>
      <c r="D136" s="5">
        <v>5208000</v>
      </c>
      <c r="E136" s="5">
        <f t="shared" si="30"/>
        <v>0</v>
      </c>
      <c r="F136" s="5">
        <v>5208000</v>
      </c>
      <c r="G136" s="5">
        <v>5919000</v>
      </c>
      <c r="H136" s="5">
        <v>5919000</v>
      </c>
      <c r="I136" s="5">
        <v>5919000</v>
      </c>
    </row>
    <row r="137" spans="1:9" ht="27">
      <c r="A137" s="7" t="s">
        <v>83</v>
      </c>
      <c r="B137" s="4" t="s">
        <v>84</v>
      </c>
      <c r="C137" s="5">
        <f>C138</f>
        <v>0</v>
      </c>
      <c r="D137" s="5">
        <f>D138</f>
        <v>337000</v>
      </c>
      <c r="E137" s="5">
        <f t="shared" si="30"/>
        <v>0</v>
      </c>
      <c r="F137" s="5">
        <f>F138</f>
        <v>337000</v>
      </c>
      <c r="G137" s="5">
        <f>G138</f>
        <v>362000</v>
      </c>
      <c r="H137" s="5">
        <f>H138</f>
        <v>362000</v>
      </c>
      <c r="I137" s="5">
        <f>I138</f>
        <v>362000</v>
      </c>
    </row>
    <row r="138" spans="1:9" ht="14.25">
      <c r="A138" s="7" t="s">
        <v>87</v>
      </c>
      <c r="B138" s="4" t="s">
        <v>88</v>
      </c>
      <c r="C138" s="5"/>
      <c r="D138" s="5">
        <v>337000</v>
      </c>
      <c r="E138" s="5">
        <f t="shared" si="30"/>
        <v>0</v>
      </c>
      <c r="F138" s="5">
        <v>337000</v>
      </c>
      <c r="G138" s="5">
        <v>362000</v>
      </c>
      <c r="H138" s="5">
        <v>362000</v>
      </c>
      <c r="I138" s="5">
        <v>362000</v>
      </c>
    </row>
    <row r="139" spans="1:9" ht="27">
      <c r="A139" s="7" t="s">
        <v>132</v>
      </c>
      <c r="B139" s="4" t="s">
        <v>4</v>
      </c>
      <c r="C139" s="5">
        <f aca="true" t="shared" si="43" ref="C139:I139">C140+C148+C159+C145+C161</f>
        <v>0</v>
      </c>
      <c r="D139" s="5">
        <f>D140+D148+D159+D145+D161</f>
        <v>26121000</v>
      </c>
      <c r="E139" s="5">
        <f t="shared" si="43"/>
        <v>0</v>
      </c>
      <c r="F139" s="5">
        <f t="shared" si="43"/>
        <v>26121000</v>
      </c>
      <c r="G139" s="5">
        <f t="shared" si="43"/>
        <v>33642000</v>
      </c>
      <c r="H139" s="5">
        <f t="shared" si="43"/>
        <v>34583000</v>
      </c>
      <c r="I139" s="5">
        <f t="shared" si="43"/>
        <v>35379000</v>
      </c>
    </row>
    <row r="140" spans="1:9" ht="14.25">
      <c r="A140" s="7" t="s">
        <v>133</v>
      </c>
      <c r="B140" s="4" t="s">
        <v>6</v>
      </c>
      <c r="C140" s="5">
        <f aca="true" t="shared" si="44" ref="C140:I143">C141</f>
        <v>0</v>
      </c>
      <c r="D140" s="5">
        <f t="shared" si="44"/>
        <v>862000</v>
      </c>
      <c r="E140" s="5">
        <f t="shared" si="30"/>
        <v>0</v>
      </c>
      <c r="F140" s="5">
        <f t="shared" si="44"/>
        <v>862000</v>
      </c>
      <c r="G140" s="5">
        <f t="shared" si="44"/>
        <v>5613000</v>
      </c>
      <c r="H140" s="5">
        <f t="shared" si="44"/>
        <v>5769000</v>
      </c>
      <c r="I140" s="5">
        <f t="shared" si="44"/>
        <v>5902000</v>
      </c>
    </row>
    <row r="141" spans="1:9" ht="14.25">
      <c r="A141" s="7" t="s">
        <v>134</v>
      </c>
      <c r="B141" s="4" t="s">
        <v>8</v>
      </c>
      <c r="C141" s="5">
        <f t="shared" si="44"/>
        <v>0</v>
      </c>
      <c r="D141" s="5">
        <f t="shared" si="44"/>
        <v>862000</v>
      </c>
      <c r="E141" s="5">
        <f t="shared" si="30"/>
        <v>0</v>
      </c>
      <c r="F141" s="5">
        <f t="shared" si="44"/>
        <v>862000</v>
      </c>
      <c r="G141" s="5">
        <f t="shared" si="44"/>
        <v>5613000</v>
      </c>
      <c r="H141" s="5">
        <f t="shared" si="44"/>
        <v>5769000</v>
      </c>
      <c r="I141" s="5">
        <f t="shared" si="44"/>
        <v>5902000</v>
      </c>
    </row>
    <row r="142" spans="1:9" ht="14.25">
      <c r="A142" s="7" t="s">
        <v>135</v>
      </c>
      <c r="B142" s="4" t="s">
        <v>18</v>
      </c>
      <c r="C142" s="5">
        <f t="shared" si="44"/>
        <v>0</v>
      </c>
      <c r="D142" s="5">
        <f t="shared" si="44"/>
        <v>862000</v>
      </c>
      <c r="E142" s="5">
        <f t="shared" si="30"/>
        <v>0</v>
      </c>
      <c r="F142" s="5">
        <f t="shared" si="44"/>
        <v>862000</v>
      </c>
      <c r="G142" s="5">
        <f t="shared" si="44"/>
        <v>5613000</v>
      </c>
      <c r="H142" s="5">
        <f t="shared" si="44"/>
        <v>5769000</v>
      </c>
      <c r="I142" s="5">
        <f t="shared" si="44"/>
        <v>5902000</v>
      </c>
    </row>
    <row r="143" spans="1:9" ht="14.25">
      <c r="A143" s="7" t="s">
        <v>136</v>
      </c>
      <c r="B143" s="4" t="s">
        <v>32</v>
      </c>
      <c r="C143" s="5">
        <f t="shared" si="44"/>
        <v>0</v>
      </c>
      <c r="D143" s="5">
        <f t="shared" si="44"/>
        <v>862000</v>
      </c>
      <c r="E143" s="5">
        <f t="shared" si="30"/>
        <v>0</v>
      </c>
      <c r="F143" s="5">
        <f t="shared" si="44"/>
        <v>862000</v>
      </c>
      <c r="G143" s="5">
        <f t="shared" si="44"/>
        <v>5613000</v>
      </c>
      <c r="H143" s="5">
        <f t="shared" si="44"/>
        <v>5769000</v>
      </c>
      <c r="I143" s="5">
        <f t="shared" si="44"/>
        <v>5902000</v>
      </c>
    </row>
    <row r="144" spans="1:9" ht="14.25">
      <c r="A144" s="7" t="s">
        <v>37</v>
      </c>
      <c r="B144" s="4" t="s">
        <v>38</v>
      </c>
      <c r="C144" s="5"/>
      <c r="D144" s="5">
        <v>862000</v>
      </c>
      <c r="E144" s="5">
        <f t="shared" si="30"/>
        <v>0</v>
      </c>
      <c r="F144" s="5">
        <v>862000</v>
      </c>
      <c r="G144" s="5">
        <v>5613000</v>
      </c>
      <c r="H144" s="5">
        <v>5769000</v>
      </c>
      <c r="I144" s="5">
        <v>5902000</v>
      </c>
    </row>
    <row r="145" spans="1:9" ht="14.25">
      <c r="A145" s="7" t="s">
        <v>41</v>
      </c>
      <c r="B145" s="4" t="s">
        <v>42</v>
      </c>
      <c r="C145" s="5">
        <f>C146</f>
        <v>0</v>
      </c>
      <c r="D145" s="5">
        <f aca="true" t="shared" si="45" ref="D145:I146">D146</f>
        <v>0</v>
      </c>
      <c r="E145" s="5">
        <f t="shared" si="30"/>
        <v>0</v>
      </c>
      <c r="F145" s="5">
        <f t="shared" si="45"/>
        <v>0</v>
      </c>
      <c r="G145" s="5">
        <f t="shared" si="45"/>
        <v>0</v>
      </c>
      <c r="H145" s="5">
        <f t="shared" si="45"/>
        <v>0</v>
      </c>
      <c r="I145" s="5">
        <f t="shared" si="45"/>
        <v>0</v>
      </c>
    </row>
    <row r="146" spans="1:9" ht="14.25">
      <c r="A146" s="7" t="s">
        <v>43</v>
      </c>
      <c r="B146" s="4" t="s">
        <v>44</v>
      </c>
      <c r="C146" s="5">
        <f>C147</f>
        <v>0</v>
      </c>
      <c r="D146" s="5">
        <f t="shared" si="45"/>
        <v>0</v>
      </c>
      <c r="E146" s="5">
        <f t="shared" si="30"/>
        <v>0</v>
      </c>
      <c r="F146" s="5">
        <f t="shared" si="45"/>
        <v>0</v>
      </c>
      <c r="G146" s="5">
        <f t="shared" si="45"/>
        <v>0</v>
      </c>
      <c r="H146" s="5">
        <f t="shared" si="45"/>
        <v>0</v>
      </c>
      <c r="I146" s="5">
        <f t="shared" si="45"/>
        <v>0</v>
      </c>
    </row>
    <row r="147" spans="1:9" ht="14.25">
      <c r="A147" s="7" t="s">
        <v>45</v>
      </c>
      <c r="B147" s="4" t="s">
        <v>46</v>
      </c>
      <c r="C147" s="5"/>
      <c r="D147" s="5">
        <v>0</v>
      </c>
      <c r="E147" s="5">
        <f aca="true" t="shared" si="46" ref="E147:E191">F147-D147</f>
        <v>0</v>
      </c>
      <c r="F147" s="5">
        <v>0</v>
      </c>
      <c r="G147" s="5"/>
      <c r="H147" s="5"/>
      <c r="I147" s="5"/>
    </row>
    <row r="148" spans="1:9" ht="14.25">
      <c r="A148" s="7" t="s">
        <v>47</v>
      </c>
      <c r="B148" s="4" t="s">
        <v>48</v>
      </c>
      <c r="C148" s="5">
        <f>C149</f>
        <v>0</v>
      </c>
      <c r="D148" s="5">
        <f>D149</f>
        <v>25259000</v>
      </c>
      <c r="E148" s="5">
        <f t="shared" si="46"/>
        <v>0</v>
      </c>
      <c r="F148" s="5">
        <f>F149</f>
        <v>25259000</v>
      </c>
      <c r="G148" s="5">
        <f>G149</f>
        <v>28029000</v>
      </c>
      <c r="H148" s="5">
        <f>H149</f>
        <v>28814000</v>
      </c>
      <c r="I148" s="5">
        <f>I149</f>
        <v>29477000</v>
      </c>
    </row>
    <row r="149" spans="1:9" ht="14.25">
      <c r="A149" s="7" t="s">
        <v>49</v>
      </c>
      <c r="B149" s="4" t="s">
        <v>50</v>
      </c>
      <c r="C149" s="5">
        <f>C150+C152</f>
        <v>0</v>
      </c>
      <c r="D149" s="5">
        <f>D150+D152</f>
        <v>25259000</v>
      </c>
      <c r="E149" s="5">
        <f t="shared" si="46"/>
        <v>0</v>
      </c>
      <c r="F149" s="5">
        <f>F150+F152</f>
        <v>25259000</v>
      </c>
      <c r="G149" s="5">
        <f>G150+G152</f>
        <v>28029000</v>
      </c>
      <c r="H149" s="5">
        <f>H150+H152</f>
        <v>28814000</v>
      </c>
      <c r="I149" s="5">
        <f>I150+I152</f>
        <v>29477000</v>
      </c>
    </row>
    <row r="150" spans="1:9" ht="14.25">
      <c r="A150" s="7" t="s">
        <v>137</v>
      </c>
      <c r="B150" s="4" t="s">
        <v>52</v>
      </c>
      <c r="C150" s="5">
        <f>C151</f>
        <v>0</v>
      </c>
      <c r="D150" s="5">
        <f>D151</f>
        <v>0</v>
      </c>
      <c r="E150" s="5">
        <f t="shared" si="46"/>
        <v>0</v>
      </c>
      <c r="F150" s="5">
        <f>F151</f>
        <v>0</v>
      </c>
      <c r="G150" s="5">
        <f>G151</f>
        <v>0</v>
      </c>
      <c r="H150" s="5">
        <f>H151</f>
        <v>0</v>
      </c>
      <c r="I150" s="5">
        <f>I151</f>
        <v>0</v>
      </c>
    </row>
    <row r="151" spans="1:9" ht="27">
      <c r="A151" s="7" t="s">
        <v>53</v>
      </c>
      <c r="B151" s="4" t="s">
        <v>54</v>
      </c>
      <c r="C151" s="5"/>
      <c r="D151" s="5">
        <v>0</v>
      </c>
      <c r="E151" s="5">
        <f t="shared" si="46"/>
        <v>0</v>
      </c>
      <c r="F151" s="5">
        <v>0</v>
      </c>
      <c r="G151" s="5">
        <v>0</v>
      </c>
      <c r="H151" s="5">
        <v>0</v>
      </c>
      <c r="I151" s="5">
        <v>0</v>
      </c>
    </row>
    <row r="152" spans="1:9" ht="27">
      <c r="A152" s="7" t="s">
        <v>138</v>
      </c>
      <c r="B152" s="4" t="s">
        <v>56</v>
      </c>
      <c r="C152" s="5">
        <f>C153+C154+C158</f>
        <v>0</v>
      </c>
      <c r="D152" s="5">
        <f>D153+D154+D158</f>
        <v>25259000</v>
      </c>
      <c r="E152" s="5">
        <f t="shared" si="46"/>
        <v>0</v>
      </c>
      <c r="F152" s="5">
        <f>F153+F154+F158</f>
        <v>25259000</v>
      </c>
      <c r="G152" s="5">
        <f>G153+G154+G158</f>
        <v>28029000</v>
      </c>
      <c r="H152" s="5">
        <f>H153+H154+H158</f>
        <v>28814000</v>
      </c>
      <c r="I152" s="5">
        <f>I153+I154+I158</f>
        <v>29477000</v>
      </c>
    </row>
    <row r="153" spans="1:9" ht="14.25">
      <c r="A153" s="7" t="s">
        <v>61</v>
      </c>
      <c r="B153" s="4" t="s">
        <v>62</v>
      </c>
      <c r="C153" s="5"/>
      <c r="D153" s="5">
        <f>11486000+2711000</f>
        <v>14197000</v>
      </c>
      <c r="E153" s="5">
        <f t="shared" si="46"/>
        <v>0</v>
      </c>
      <c r="F153" s="5">
        <f>11486000+2711000</f>
        <v>14197000</v>
      </c>
      <c r="G153" s="5">
        <v>15941000</v>
      </c>
      <c r="H153" s="5">
        <v>16388000</v>
      </c>
      <c r="I153" s="5">
        <v>16765000</v>
      </c>
    </row>
    <row r="154" spans="1:9" ht="27">
      <c r="A154" s="7" t="s">
        <v>63</v>
      </c>
      <c r="B154" s="4" t="s">
        <v>64</v>
      </c>
      <c r="C154" s="5">
        <f aca="true" t="shared" si="47" ref="C154:I154">C156+C157+C155</f>
        <v>0</v>
      </c>
      <c r="D154" s="5">
        <f>D156+D157+D155</f>
        <v>10000000</v>
      </c>
      <c r="E154" s="5">
        <f t="shared" si="47"/>
        <v>0</v>
      </c>
      <c r="F154" s="5">
        <f t="shared" si="47"/>
        <v>10000000</v>
      </c>
      <c r="G154" s="5">
        <f t="shared" si="47"/>
        <v>12088000</v>
      </c>
      <c r="H154" s="5">
        <f t="shared" si="47"/>
        <v>12426000</v>
      </c>
      <c r="I154" s="5">
        <f t="shared" si="47"/>
        <v>12712000</v>
      </c>
    </row>
    <row r="155" spans="1:9" ht="27">
      <c r="A155" s="7" t="s">
        <v>374</v>
      </c>
      <c r="B155" s="4" t="s">
        <v>375</v>
      </c>
      <c r="C155" s="5"/>
      <c r="D155" s="5">
        <v>45000</v>
      </c>
      <c r="E155" s="5">
        <f t="shared" si="46"/>
        <v>0</v>
      </c>
      <c r="F155" s="5">
        <v>45000</v>
      </c>
      <c r="G155" s="5">
        <v>3562000</v>
      </c>
      <c r="H155" s="5">
        <v>3661000</v>
      </c>
      <c r="I155" s="5">
        <v>3746000</v>
      </c>
    </row>
    <row r="156" spans="1:9" ht="27">
      <c r="A156" s="7" t="s">
        <v>65</v>
      </c>
      <c r="B156" s="4" t="s">
        <v>66</v>
      </c>
      <c r="C156" s="5"/>
      <c r="D156" s="5">
        <v>90000</v>
      </c>
      <c r="E156" s="5">
        <f t="shared" si="46"/>
        <v>0</v>
      </c>
      <c r="F156" s="5">
        <v>90000</v>
      </c>
      <c r="G156" s="5">
        <v>0</v>
      </c>
      <c r="H156" s="5">
        <v>0</v>
      </c>
      <c r="I156" s="5">
        <v>0</v>
      </c>
    </row>
    <row r="157" spans="1:9" ht="14.25">
      <c r="A157" s="7" t="s">
        <v>67</v>
      </c>
      <c r="B157" s="4" t="s">
        <v>68</v>
      </c>
      <c r="C157" s="5"/>
      <c r="D157" s="5">
        <v>9865000</v>
      </c>
      <c r="E157" s="5">
        <f t="shared" si="46"/>
        <v>0</v>
      </c>
      <c r="F157" s="5">
        <v>9865000</v>
      </c>
      <c r="G157" s="5">
        <v>8526000</v>
      </c>
      <c r="H157" s="5">
        <v>8765000</v>
      </c>
      <c r="I157" s="5">
        <v>8966000</v>
      </c>
    </row>
    <row r="158" spans="1:9" ht="14.25">
      <c r="A158" s="7" t="s">
        <v>69</v>
      </c>
      <c r="B158" s="4" t="s">
        <v>70</v>
      </c>
      <c r="C158" s="5"/>
      <c r="D158" s="5">
        <v>1062000</v>
      </c>
      <c r="E158" s="5">
        <f t="shared" si="46"/>
        <v>0</v>
      </c>
      <c r="F158" s="5">
        <v>1062000</v>
      </c>
      <c r="G158" s="5"/>
      <c r="H158" s="5"/>
      <c r="I158" s="5"/>
    </row>
    <row r="159" spans="1:9" ht="14.25">
      <c r="A159" s="7" t="s">
        <v>73</v>
      </c>
      <c r="B159" s="4" t="s">
        <v>74</v>
      </c>
      <c r="C159" s="5">
        <f>C160</f>
        <v>0</v>
      </c>
      <c r="D159" s="5">
        <f>D160</f>
        <v>0</v>
      </c>
      <c r="E159" s="5">
        <f t="shared" si="46"/>
        <v>0</v>
      </c>
      <c r="F159" s="5">
        <f>F160</f>
        <v>0</v>
      </c>
      <c r="G159" s="5">
        <f>G160</f>
        <v>0</v>
      </c>
      <c r="H159" s="5">
        <f>H160</f>
        <v>0</v>
      </c>
      <c r="I159" s="5">
        <f>I160</f>
        <v>0</v>
      </c>
    </row>
    <row r="160" spans="1:9" ht="27">
      <c r="A160" s="7" t="s">
        <v>75</v>
      </c>
      <c r="B160" s="4" t="s">
        <v>76</v>
      </c>
      <c r="C160" s="5"/>
      <c r="D160" s="5">
        <v>0</v>
      </c>
      <c r="E160" s="5">
        <f t="shared" si="46"/>
        <v>0</v>
      </c>
      <c r="F160" s="5">
        <v>0</v>
      </c>
      <c r="G160" s="5">
        <v>0</v>
      </c>
      <c r="H160" s="5">
        <v>0</v>
      </c>
      <c r="I160" s="5">
        <v>0</v>
      </c>
    </row>
    <row r="161" spans="1:9" ht="39.75">
      <c r="A161" s="7" t="s">
        <v>379</v>
      </c>
      <c r="B161" s="4" t="s">
        <v>381</v>
      </c>
      <c r="C161" s="5">
        <f aca="true" t="shared" si="48" ref="C161:I162">C162</f>
        <v>0</v>
      </c>
      <c r="D161" s="5">
        <f t="shared" si="48"/>
        <v>0</v>
      </c>
      <c r="E161" s="5">
        <f t="shared" si="48"/>
        <v>0</v>
      </c>
      <c r="F161" s="5">
        <f t="shared" si="48"/>
        <v>0</v>
      </c>
      <c r="G161" s="5">
        <f t="shared" si="48"/>
        <v>0</v>
      </c>
      <c r="H161" s="5">
        <f t="shared" si="48"/>
        <v>0</v>
      </c>
      <c r="I161" s="5">
        <f t="shared" si="48"/>
        <v>0</v>
      </c>
    </row>
    <row r="162" spans="1:9" ht="27">
      <c r="A162" s="7" t="s">
        <v>380</v>
      </c>
      <c r="B162" s="4" t="s">
        <v>382</v>
      </c>
      <c r="C162" s="5">
        <f t="shared" si="48"/>
        <v>0</v>
      </c>
      <c r="D162" s="5">
        <f t="shared" si="48"/>
        <v>0</v>
      </c>
      <c r="E162" s="5">
        <f t="shared" si="48"/>
        <v>0</v>
      </c>
      <c r="F162" s="5">
        <f t="shared" si="48"/>
        <v>0</v>
      </c>
      <c r="G162" s="5">
        <f t="shared" si="48"/>
        <v>0</v>
      </c>
      <c r="H162" s="5">
        <f t="shared" si="48"/>
        <v>0</v>
      </c>
      <c r="I162" s="5">
        <f t="shared" si="48"/>
        <v>0</v>
      </c>
    </row>
    <row r="163" spans="1:9" ht="14.25">
      <c r="A163" s="7" t="s">
        <v>215</v>
      </c>
      <c r="B163" s="4" t="s">
        <v>383</v>
      </c>
      <c r="C163" s="5"/>
      <c r="D163" s="5">
        <f>26000-26000</f>
        <v>0</v>
      </c>
      <c r="E163" s="5">
        <f>F163-D163</f>
        <v>0</v>
      </c>
      <c r="F163" s="5">
        <f>26000-26000</f>
        <v>0</v>
      </c>
      <c r="G163" s="5">
        <f>26000-26000</f>
        <v>0</v>
      </c>
      <c r="H163" s="5">
        <f>26000-26000</f>
        <v>0</v>
      </c>
      <c r="I163" s="5">
        <f>26000-26000</f>
        <v>0</v>
      </c>
    </row>
    <row r="164" spans="1:9" ht="27">
      <c r="A164" s="7" t="s">
        <v>139</v>
      </c>
      <c r="B164" s="4" t="s">
        <v>78</v>
      </c>
      <c r="C164" s="5">
        <f>C166+C173+C186</f>
        <v>44735000</v>
      </c>
      <c r="D164" s="5">
        <f>D166+D173+D186</f>
        <v>26121000</v>
      </c>
      <c r="E164" s="5">
        <f t="shared" si="46"/>
        <v>0</v>
      </c>
      <c r="F164" s="5">
        <f>F166+F173+F186</f>
        <v>26121000</v>
      </c>
      <c r="G164" s="5">
        <f>G166+G173+G186</f>
        <v>33642000</v>
      </c>
      <c r="H164" s="5">
        <f>H166+H173+H186</f>
        <v>34583000</v>
      </c>
      <c r="I164" s="5">
        <f>I166+I173+I186</f>
        <v>35379000</v>
      </c>
    </row>
    <row r="165" spans="1:9" ht="14.25">
      <c r="A165" s="7" t="s">
        <v>140</v>
      </c>
      <c r="B165" s="4" t="s">
        <v>116</v>
      </c>
      <c r="C165" s="5">
        <f aca="true" t="shared" si="49" ref="C165:I170">C166</f>
        <v>0</v>
      </c>
      <c r="D165" s="5">
        <f t="shared" si="49"/>
        <v>16000</v>
      </c>
      <c r="E165" s="5">
        <f t="shared" si="46"/>
        <v>0</v>
      </c>
      <c r="F165" s="5">
        <f t="shared" si="49"/>
        <v>16000</v>
      </c>
      <c r="G165" s="5">
        <f t="shared" si="49"/>
        <v>0</v>
      </c>
      <c r="H165" s="5">
        <f t="shared" si="49"/>
        <v>0</v>
      </c>
      <c r="I165" s="5">
        <f t="shared" si="49"/>
        <v>0</v>
      </c>
    </row>
    <row r="166" spans="1:9" ht="14.25">
      <c r="A166" s="7" t="s">
        <v>117</v>
      </c>
      <c r="B166" s="4" t="s">
        <v>118</v>
      </c>
      <c r="C166" s="5">
        <f t="shared" si="49"/>
        <v>0</v>
      </c>
      <c r="D166" s="5">
        <f t="shared" si="49"/>
        <v>16000</v>
      </c>
      <c r="E166" s="5">
        <f t="shared" si="46"/>
        <v>0</v>
      </c>
      <c r="F166" s="5">
        <f t="shared" si="49"/>
        <v>16000</v>
      </c>
      <c r="G166" s="5">
        <f t="shared" si="49"/>
        <v>0</v>
      </c>
      <c r="H166" s="5">
        <f t="shared" si="49"/>
        <v>0</v>
      </c>
      <c r="I166" s="5">
        <f t="shared" si="49"/>
        <v>0</v>
      </c>
    </row>
    <row r="167" spans="1:9" ht="14.25">
      <c r="A167" s="7" t="s">
        <v>89</v>
      </c>
      <c r="B167" s="4" t="s">
        <v>90</v>
      </c>
      <c r="C167" s="5">
        <f t="shared" si="49"/>
        <v>0</v>
      </c>
      <c r="D167" s="5">
        <f t="shared" si="49"/>
        <v>16000</v>
      </c>
      <c r="E167" s="5">
        <f t="shared" si="46"/>
        <v>0</v>
      </c>
      <c r="F167" s="5">
        <f t="shared" si="49"/>
        <v>16000</v>
      </c>
      <c r="G167" s="5">
        <f t="shared" si="49"/>
        <v>0</v>
      </c>
      <c r="H167" s="5">
        <f t="shared" si="49"/>
        <v>0</v>
      </c>
      <c r="I167" s="5">
        <f t="shared" si="49"/>
        <v>0</v>
      </c>
    </row>
    <row r="168" spans="1:9" ht="14.25">
      <c r="A168" s="7" t="s">
        <v>99</v>
      </c>
      <c r="B168" s="4" t="s">
        <v>100</v>
      </c>
      <c r="C168" s="5">
        <f t="shared" si="49"/>
        <v>0</v>
      </c>
      <c r="D168" s="5">
        <f t="shared" si="49"/>
        <v>16000</v>
      </c>
      <c r="E168" s="5">
        <f t="shared" si="46"/>
        <v>0</v>
      </c>
      <c r="F168" s="5">
        <f t="shared" si="49"/>
        <v>16000</v>
      </c>
      <c r="G168" s="5">
        <f t="shared" si="49"/>
        <v>0</v>
      </c>
      <c r="H168" s="5">
        <f t="shared" si="49"/>
        <v>0</v>
      </c>
      <c r="I168" s="5">
        <f t="shared" si="49"/>
        <v>0</v>
      </c>
    </row>
    <row r="169" spans="1:9" ht="14.25">
      <c r="A169" s="7" t="s">
        <v>101</v>
      </c>
      <c r="B169" s="4" t="s">
        <v>102</v>
      </c>
      <c r="C169" s="5">
        <f t="shared" si="49"/>
        <v>0</v>
      </c>
      <c r="D169" s="5">
        <f t="shared" si="49"/>
        <v>16000</v>
      </c>
      <c r="E169" s="5">
        <f t="shared" si="46"/>
        <v>0</v>
      </c>
      <c r="F169" s="5">
        <f t="shared" si="49"/>
        <v>16000</v>
      </c>
      <c r="G169" s="5">
        <f t="shared" si="49"/>
        <v>0</v>
      </c>
      <c r="H169" s="5">
        <f t="shared" si="49"/>
        <v>0</v>
      </c>
      <c r="I169" s="5">
        <f t="shared" si="49"/>
        <v>0</v>
      </c>
    </row>
    <row r="170" spans="1:9" ht="14.25">
      <c r="A170" s="7" t="s">
        <v>103</v>
      </c>
      <c r="B170" s="4" t="s">
        <v>104</v>
      </c>
      <c r="C170" s="5">
        <f t="shared" si="49"/>
        <v>0</v>
      </c>
      <c r="D170" s="5">
        <f t="shared" si="49"/>
        <v>16000</v>
      </c>
      <c r="E170" s="5">
        <f t="shared" si="46"/>
        <v>0</v>
      </c>
      <c r="F170" s="5">
        <f t="shared" si="49"/>
        <v>16000</v>
      </c>
      <c r="G170" s="5">
        <f t="shared" si="49"/>
        <v>0</v>
      </c>
      <c r="H170" s="5">
        <f t="shared" si="49"/>
        <v>0</v>
      </c>
      <c r="I170" s="5">
        <f t="shared" si="49"/>
        <v>0</v>
      </c>
    </row>
    <row r="171" spans="1:9" ht="14.25">
      <c r="A171" s="7" t="s">
        <v>109</v>
      </c>
      <c r="B171" s="4" t="s">
        <v>110</v>
      </c>
      <c r="C171" s="5"/>
      <c r="D171" s="5">
        <v>16000</v>
      </c>
      <c r="E171" s="5">
        <f t="shared" si="46"/>
        <v>0</v>
      </c>
      <c r="F171" s="5">
        <v>16000</v>
      </c>
      <c r="G171" s="5"/>
      <c r="H171" s="5"/>
      <c r="I171" s="5"/>
    </row>
    <row r="172" spans="1:9" ht="14.25">
      <c r="A172" s="7" t="s">
        <v>119</v>
      </c>
      <c r="B172" s="4" t="s">
        <v>120</v>
      </c>
      <c r="C172" s="5">
        <f>C173+C186</f>
        <v>44735000</v>
      </c>
      <c r="D172" s="5">
        <f>D173+D186</f>
        <v>26105000</v>
      </c>
      <c r="E172" s="5">
        <f t="shared" si="46"/>
        <v>0</v>
      </c>
      <c r="F172" s="5">
        <f>F173+F186</f>
        <v>26105000</v>
      </c>
      <c r="G172" s="5">
        <f>G173+G186</f>
        <v>33642000</v>
      </c>
      <c r="H172" s="5">
        <f>H173+H186</f>
        <v>34583000</v>
      </c>
      <c r="I172" s="5">
        <f>I173+I186</f>
        <v>35379000</v>
      </c>
    </row>
    <row r="173" spans="1:9" ht="14.25">
      <c r="A173" s="7" t="s">
        <v>121</v>
      </c>
      <c r="B173" s="4" t="s">
        <v>122</v>
      </c>
      <c r="C173" s="5">
        <f>C174</f>
        <v>44735000</v>
      </c>
      <c r="D173" s="5">
        <f>D174</f>
        <v>25041000</v>
      </c>
      <c r="E173" s="5">
        <f t="shared" si="46"/>
        <v>0</v>
      </c>
      <c r="F173" s="5">
        <f>F174</f>
        <v>25041000</v>
      </c>
      <c r="G173" s="5">
        <f>G174</f>
        <v>33639000</v>
      </c>
      <c r="H173" s="5">
        <f>H174</f>
        <v>34580000</v>
      </c>
      <c r="I173" s="5">
        <f>I174</f>
        <v>35376000</v>
      </c>
    </row>
    <row r="174" spans="1:9" ht="14.25">
      <c r="A174" s="7" t="s">
        <v>89</v>
      </c>
      <c r="B174" s="4" t="s">
        <v>90</v>
      </c>
      <c r="C174" s="5">
        <f>C175+C179</f>
        <v>44735000</v>
      </c>
      <c r="D174" s="5">
        <f>D175+D179</f>
        <v>25041000</v>
      </c>
      <c r="E174" s="5">
        <f t="shared" si="46"/>
        <v>0</v>
      </c>
      <c r="F174" s="5">
        <f>F175+F179</f>
        <v>25041000</v>
      </c>
      <c r="G174" s="5">
        <f>G175+G179</f>
        <v>33639000</v>
      </c>
      <c r="H174" s="5">
        <f>H175+H179</f>
        <v>34580000</v>
      </c>
      <c r="I174" s="5">
        <f>I175+I179</f>
        <v>35376000</v>
      </c>
    </row>
    <row r="175" spans="1:9" ht="27">
      <c r="A175" s="7" t="s">
        <v>91</v>
      </c>
      <c r="B175" s="4" t="s">
        <v>92</v>
      </c>
      <c r="C175" s="5">
        <f>C176</f>
        <v>0</v>
      </c>
      <c r="D175" s="5">
        <f>D176</f>
        <v>0</v>
      </c>
      <c r="E175" s="5">
        <f t="shared" si="46"/>
        <v>0</v>
      </c>
      <c r="F175" s="5">
        <f>F176</f>
        <v>0</v>
      </c>
      <c r="G175" s="5">
        <f>G176</f>
        <v>0</v>
      </c>
      <c r="H175" s="5">
        <f>H176</f>
        <v>0</v>
      </c>
      <c r="I175" s="5">
        <f>I176</f>
        <v>0</v>
      </c>
    </row>
    <row r="176" spans="1:9" ht="14.25">
      <c r="A176" s="7" t="s">
        <v>93</v>
      </c>
      <c r="B176" s="4" t="s">
        <v>94</v>
      </c>
      <c r="C176" s="5">
        <f>C177+C178</f>
        <v>0</v>
      </c>
      <c r="D176" s="5">
        <f>D177+D178</f>
        <v>0</v>
      </c>
      <c r="E176" s="5">
        <f t="shared" si="46"/>
        <v>0</v>
      </c>
      <c r="F176" s="5">
        <f>F177+F178</f>
        <v>0</v>
      </c>
      <c r="G176" s="5">
        <f>G177+G178</f>
        <v>0</v>
      </c>
      <c r="H176" s="5">
        <f>H177+H178</f>
        <v>0</v>
      </c>
      <c r="I176" s="5">
        <f>I177+I178</f>
        <v>0</v>
      </c>
    </row>
    <row r="177" spans="1:9" ht="14.25">
      <c r="A177" s="7" t="s">
        <v>95</v>
      </c>
      <c r="B177" s="4" t="s">
        <v>96</v>
      </c>
      <c r="C177" s="5"/>
      <c r="D177" s="5">
        <v>0</v>
      </c>
      <c r="E177" s="5">
        <f t="shared" si="46"/>
        <v>0</v>
      </c>
      <c r="F177" s="5">
        <v>0</v>
      </c>
      <c r="G177" s="5"/>
      <c r="H177" s="5"/>
      <c r="I177" s="5"/>
    </row>
    <row r="178" spans="1:9" ht="14.25">
      <c r="A178" s="7" t="s">
        <v>97</v>
      </c>
      <c r="B178" s="4" t="s">
        <v>98</v>
      </c>
      <c r="C178" s="5"/>
      <c r="D178" s="5">
        <v>0</v>
      </c>
      <c r="E178" s="5">
        <f t="shared" si="46"/>
        <v>0</v>
      </c>
      <c r="F178" s="5">
        <v>0</v>
      </c>
      <c r="G178" s="5"/>
      <c r="H178" s="5"/>
      <c r="I178" s="5"/>
    </row>
    <row r="179" spans="1:9" ht="14.25">
      <c r="A179" s="7" t="s">
        <v>99</v>
      </c>
      <c r="B179" s="4" t="s">
        <v>100</v>
      </c>
      <c r="C179" s="5">
        <f>C180</f>
        <v>44735000</v>
      </c>
      <c r="D179" s="5">
        <f>D180</f>
        <v>25041000</v>
      </c>
      <c r="E179" s="5">
        <f t="shared" si="46"/>
        <v>0</v>
      </c>
      <c r="F179" s="5">
        <f>F180</f>
        <v>25041000</v>
      </c>
      <c r="G179" s="5">
        <f>G180</f>
        <v>33639000</v>
      </c>
      <c r="H179" s="5">
        <f>H180</f>
        <v>34580000</v>
      </c>
      <c r="I179" s="5">
        <f>I180</f>
        <v>35376000</v>
      </c>
    </row>
    <row r="180" spans="1:9" ht="14.25">
      <c r="A180" s="7" t="s">
        <v>101</v>
      </c>
      <c r="B180" s="4" t="s">
        <v>102</v>
      </c>
      <c r="C180" s="5">
        <f>C181+C185</f>
        <v>44735000</v>
      </c>
      <c r="D180" s="5">
        <f>D181+D185</f>
        <v>25041000</v>
      </c>
      <c r="E180" s="5">
        <f t="shared" si="46"/>
        <v>0</v>
      </c>
      <c r="F180" s="5">
        <f>F181+F185</f>
        <v>25041000</v>
      </c>
      <c r="G180" s="5">
        <f>G181+G185</f>
        <v>33639000</v>
      </c>
      <c r="H180" s="5">
        <f>H181+H185</f>
        <v>34580000</v>
      </c>
      <c r="I180" s="5">
        <f>I181+I185</f>
        <v>35376000</v>
      </c>
    </row>
    <row r="181" spans="1:9" ht="14.25">
      <c r="A181" s="7" t="s">
        <v>103</v>
      </c>
      <c r="B181" s="4" t="s">
        <v>104</v>
      </c>
      <c r="C181" s="5">
        <f>C182+C183+C184</f>
        <v>28451000</v>
      </c>
      <c r="D181" s="5">
        <f>D182+D183+D184</f>
        <v>20890000</v>
      </c>
      <c r="E181" s="5">
        <f t="shared" si="46"/>
        <v>0</v>
      </c>
      <c r="F181" s="5">
        <f>F182+F183+F184</f>
        <v>20890000</v>
      </c>
      <c r="G181" s="5">
        <f>G182+G183+G184</f>
        <v>24782000</v>
      </c>
      <c r="H181" s="5">
        <f>H182+H183+H184</f>
        <v>25475000</v>
      </c>
      <c r="I181" s="5">
        <f>I182+I183+I184</f>
        <v>26061000</v>
      </c>
    </row>
    <row r="182" spans="1:9" ht="14.25">
      <c r="A182" s="7" t="s">
        <v>105</v>
      </c>
      <c r="B182" s="4" t="s">
        <v>106</v>
      </c>
      <c r="C182" s="5">
        <v>12278000</v>
      </c>
      <c r="D182" s="5">
        <v>15302000</v>
      </c>
      <c r="E182" s="5">
        <f t="shared" si="46"/>
        <v>0</v>
      </c>
      <c r="F182" s="5">
        <v>15302000</v>
      </c>
      <c r="G182" s="5">
        <v>8041000</v>
      </c>
      <c r="H182" s="5">
        <v>8266000</v>
      </c>
      <c r="I182" s="5">
        <v>8456000</v>
      </c>
    </row>
    <row r="183" spans="1:9" ht="14.25">
      <c r="A183" s="7" t="s">
        <v>107</v>
      </c>
      <c r="B183" s="4" t="s">
        <v>108</v>
      </c>
      <c r="C183" s="5">
        <v>15441000</v>
      </c>
      <c r="D183" s="5">
        <v>4530000</v>
      </c>
      <c r="E183" s="5">
        <f t="shared" si="46"/>
        <v>0</v>
      </c>
      <c r="F183" s="5">
        <v>4530000</v>
      </c>
      <c r="G183" s="5">
        <v>15223000</v>
      </c>
      <c r="H183" s="5">
        <v>15649000</v>
      </c>
      <c r="I183" s="5">
        <v>16009000</v>
      </c>
    </row>
    <row r="184" spans="1:9" ht="14.25">
      <c r="A184" s="7" t="s">
        <v>111</v>
      </c>
      <c r="B184" s="4" t="s">
        <v>112</v>
      </c>
      <c r="C184" s="5">
        <v>732000</v>
      </c>
      <c r="D184" s="5">
        <v>1058000</v>
      </c>
      <c r="E184" s="5">
        <f t="shared" si="46"/>
        <v>0</v>
      </c>
      <c r="F184" s="5">
        <v>1058000</v>
      </c>
      <c r="G184" s="5">
        <v>1518000</v>
      </c>
      <c r="H184" s="5">
        <v>1560000</v>
      </c>
      <c r="I184" s="5">
        <v>1596000</v>
      </c>
    </row>
    <row r="185" spans="1:9" ht="14.25">
      <c r="A185" s="7" t="s">
        <v>113</v>
      </c>
      <c r="B185" s="4" t="s">
        <v>114</v>
      </c>
      <c r="C185" s="5">
        <v>16284000</v>
      </c>
      <c r="D185" s="5">
        <v>4151000</v>
      </c>
      <c r="E185" s="5">
        <f t="shared" si="46"/>
        <v>0</v>
      </c>
      <c r="F185" s="5">
        <v>4151000</v>
      </c>
      <c r="G185" s="5">
        <v>8857000</v>
      </c>
      <c r="H185" s="5">
        <v>9105000</v>
      </c>
      <c r="I185" s="5">
        <v>9315000</v>
      </c>
    </row>
    <row r="186" spans="1:9" ht="14.25">
      <c r="A186" s="7" t="s">
        <v>123</v>
      </c>
      <c r="B186" s="4" t="s">
        <v>124</v>
      </c>
      <c r="C186" s="5">
        <f aca="true" t="shared" si="50" ref="C186:I189">C187</f>
        <v>0</v>
      </c>
      <c r="D186" s="5">
        <f t="shared" si="50"/>
        <v>1064000</v>
      </c>
      <c r="E186" s="5">
        <f t="shared" si="46"/>
        <v>0</v>
      </c>
      <c r="F186" s="5">
        <f t="shared" si="50"/>
        <v>1064000</v>
      </c>
      <c r="G186" s="5">
        <f t="shared" si="50"/>
        <v>3000</v>
      </c>
      <c r="H186" s="5">
        <f t="shared" si="50"/>
        <v>3000</v>
      </c>
      <c r="I186" s="5">
        <f t="shared" si="50"/>
        <v>3000</v>
      </c>
    </row>
    <row r="187" spans="1:9" ht="14.25">
      <c r="A187" s="7" t="s">
        <v>89</v>
      </c>
      <c r="B187" s="4" t="s">
        <v>90</v>
      </c>
      <c r="C187" s="5">
        <f t="shared" si="50"/>
        <v>0</v>
      </c>
      <c r="D187" s="5">
        <f t="shared" si="50"/>
        <v>1064000</v>
      </c>
      <c r="E187" s="5">
        <f t="shared" si="46"/>
        <v>0</v>
      </c>
      <c r="F187" s="5">
        <f t="shared" si="50"/>
        <v>1064000</v>
      </c>
      <c r="G187" s="5">
        <f t="shared" si="50"/>
        <v>3000</v>
      </c>
      <c r="H187" s="5">
        <f t="shared" si="50"/>
        <v>3000</v>
      </c>
      <c r="I187" s="5">
        <f t="shared" si="50"/>
        <v>3000</v>
      </c>
    </row>
    <row r="188" spans="1:9" ht="14.25">
      <c r="A188" s="7" t="s">
        <v>99</v>
      </c>
      <c r="B188" s="4" t="s">
        <v>100</v>
      </c>
      <c r="C188" s="5">
        <f t="shared" si="50"/>
        <v>0</v>
      </c>
      <c r="D188" s="5">
        <f t="shared" si="50"/>
        <v>1064000</v>
      </c>
      <c r="E188" s="5">
        <f t="shared" si="46"/>
        <v>0</v>
      </c>
      <c r="F188" s="5">
        <f t="shared" si="50"/>
        <v>1064000</v>
      </c>
      <c r="G188" s="5">
        <f t="shared" si="50"/>
        <v>3000</v>
      </c>
      <c r="H188" s="5">
        <f t="shared" si="50"/>
        <v>3000</v>
      </c>
      <c r="I188" s="5">
        <f t="shared" si="50"/>
        <v>3000</v>
      </c>
    </row>
    <row r="189" spans="1:9" ht="14.25">
      <c r="A189" s="7" t="s">
        <v>101</v>
      </c>
      <c r="B189" s="4" t="s">
        <v>102</v>
      </c>
      <c r="C189" s="5">
        <f t="shared" si="50"/>
        <v>0</v>
      </c>
      <c r="D189" s="5">
        <f t="shared" si="50"/>
        <v>1064000</v>
      </c>
      <c r="E189" s="5">
        <f t="shared" si="46"/>
        <v>0</v>
      </c>
      <c r="F189" s="5">
        <f t="shared" si="50"/>
        <v>1064000</v>
      </c>
      <c r="G189" s="5">
        <f t="shared" si="50"/>
        <v>3000</v>
      </c>
      <c r="H189" s="5">
        <f t="shared" si="50"/>
        <v>3000</v>
      </c>
      <c r="I189" s="5">
        <f t="shared" si="50"/>
        <v>3000</v>
      </c>
    </row>
    <row r="190" spans="1:9" ht="14.25">
      <c r="A190" s="7" t="s">
        <v>103</v>
      </c>
      <c r="B190" s="4" t="s">
        <v>104</v>
      </c>
      <c r="C190" s="5">
        <f>C191</f>
        <v>0</v>
      </c>
      <c r="D190" s="5">
        <f>D191</f>
        <v>1064000</v>
      </c>
      <c r="E190" s="5">
        <f t="shared" si="46"/>
        <v>0</v>
      </c>
      <c r="F190" s="5">
        <f>F191</f>
        <v>1064000</v>
      </c>
      <c r="G190" s="5">
        <f>G191</f>
        <v>3000</v>
      </c>
      <c r="H190" s="5">
        <f>H191</f>
        <v>3000</v>
      </c>
      <c r="I190" s="5">
        <f>I191</f>
        <v>3000</v>
      </c>
    </row>
    <row r="191" spans="1:9" ht="14.25">
      <c r="A191" s="7" t="s">
        <v>111</v>
      </c>
      <c r="B191" s="4" t="s">
        <v>112</v>
      </c>
      <c r="C191" s="5"/>
      <c r="D191" s="5">
        <v>1064000</v>
      </c>
      <c r="E191" s="5">
        <f t="shared" si="46"/>
        <v>0</v>
      </c>
      <c r="F191" s="5">
        <v>1064000</v>
      </c>
      <c r="G191" s="5">
        <v>3000</v>
      </c>
      <c r="H191" s="5">
        <v>3000</v>
      </c>
      <c r="I191" s="5">
        <v>3000</v>
      </c>
    </row>
    <row r="192" spans="1:9" s="10" customFormat="1" ht="12.75">
      <c r="A192" s="14" t="s">
        <v>359</v>
      </c>
      <c r="B192" s="15" t="s">
        <v>360</v>
      </c>
      <c r="C192" s="18">
        <f aca="true" t="shared" si="51" ref="C192:I192">C139-C164</f>
        <v>-44735000</v>
      </c>
      <c r="D192" s="18">
        <f>D139-D164</f>
        <v>0</v>
      </c>
      <c r="E192" s="18">
        <f t="shared" si="51"/>
        <v>0</v>
      </c>
      <c r="F192" s="18">
        <f t="shared" si="51"/>
        <v>0</v>
      </c>
      <c r="G192" s="18">
        <f t="shared" si="51"/>
        <v>0</v>
      </c>
      <c r="H192" s="18">
        <f t="shared" si="51"/>
        <v>0</v>
      </c>
      <c r="I192" s="18">
        <f t="shared" si="51"/>
        <v>0</v>
      </c>
    </row>
    <row r="193" spans="1:9" s="10" customFormat="1" ht="12.75">
      <c r="A193" s="14" t="s">
        <v>361</v>
      </c>
      <c r="B193" s="15" t="s">
        <v>362</v>
      </c>
      <c r="C193" s="18">
        <f aca="true" t="shared" si="52" ref="C193:I193">C91-C118</f>
        <v>0</v>
      </c>
      <c r="D193" s="18">
        <f>D91-D118</f>
        <v>0</v>
      </c>
      <c r="E193" s="18">
        <f t="shared" si="52"/>
        <v>0</v>
      </c>
      <c r="F193" s="18">
        <f t="shared" si="52"/>
        <v>0</v>
      </c>
      <c r="G193" s="18">
        <f t="shared" si="52"/>
        <v>0</v>
      </c>
      <c r="H193" s="18">
        <f t="shared" si="52"/>
        <v>0</v>
      </c>
      <c r="I193" s="18">
        <f t="shared" si="52"/>
        <v>0</v>
      </c>
    </row>
    <row r="194" spans="1:9" s="10" customFormat="1" ht="12.75">
      <c r="A194" s="14" t="s">
        <v>363</v>
      </c>
      <c r="B194" s="15" t="s">
        <v>364</v>
      </c>
      <c r="C194" s="18">
        <f aca="true" t="shared" si="53" ref="C194:I194">C4-C48</f>
        <v>-44735000</v>
      </c>
      <c r="D194" s="18">
        <f>D4-D48</f>
        <v>0</v>
      </c>
      <c r="E194" s="18">
        <f>E4-E48</f>
        <v>0</v>
      </c>
      <c r="F194" s="18">
        <f>F4-F48</f>
        <v>0</v>
      </c>
      <c r="G194" s="18">
        <f t="shared" si="53"/>
        <v>0</v>
      </c>
      <c r="H194" s="18">
        <f t="shared" si="53"/>
        <v>0</v>
      </c>
      <c r="I194" s="18">
        <f t="shared" si="53"/>
        <v>0</v>
      </c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F304" sqref="F304"/>
    </sheetView>
  </sheetViews>
  <sheetFormatPr defaultColWidth="9.140625" defaultRowHeight="15"/>
  <cols>
    <col min="1" max="1" width="51.8515625" style="0" customWidth="1"/>
    <col min="3" max="3" width="10.7109375" style="0" bestFit="1" customWidth="1"/>
    <col min="4" max="4" width="11.421875" style="0" bestFit="1" customWidth="1"/>
    <col min="5" max="6" width="10.7109375" style="0" bestFit="1" customWidth="1"/>
  </cols>
  <sheetData>
    <row r="1" spans="1:6" s="1" customFormat="1" ht="12.75">
      <c r="A1" s="14" t="s">
        <v>356</v>
      </c>
      <c r="B1" s="15"/>
      <c r="C1" s="16"/>
      <c r="D1" s="17"/>
      <c r="E1" s="16"/>
      <c r="F1" s="16"/>
    </row>
    <row r="2" spans="1:6" s="1" customFormat="1" ht="12.75">
      <c r="A2" s="14" t="s">
        <v>357</v>
      </c>
      <c r="B2" s="15"/>
      <c r="C2" s="16">
        <f>C3+C4</f>
        <v>41912000</v>
      </c>
      <c r="D2" s="16">
        <f>D3+D4</f>
        <v>0</v>
      </c>
      <c r="E2" s="16">
        <f>E3+E4</f>
        <v>41912000</v>
      </c>
      <c r="F2" s="16" t="e">
        <f>F3+F4</f>
        <v>#REF!</v>
      </c>
    </row>
    <row r="3" spans="1:6" s="1" customFormat="1" ht="12.75">
      <c r="A3" s="14" t="s">
        <v>237</v>
      </c>
      <c r="B3" s="15" t="s">
        <v>238</v>
      </c>
      <c r="C3" s="16">
        <f>'sursa 02'!D87+'sursa 02'!D130+'sursa 02'!D150</f>
        <v>36737000</v>
      </c>
      <c r="D3" s="16">
        <f>'sursa 02'!E87+'sursa 02'!E130+'sursa 02'!E150</f>
        <v>0</v>
      </c>
      <c r="E3" s="16">
        <f>'sursa 02'!F87+'sursa 02'!F130+'sursa 02'!F150</f>
        <v>36737000</v>
      </c>
      <c r="F3" s="16" t="e">
        <f>'sursa 02'!#REF!+'sursa 02'!#REF!+'sursa 02'!#REF!</f>
        <v>#REF!</v>
      </c>
    </row>
    <row r="4" spans="1:6" s="1" customFormat="1" ht="26.25">
      <c r="A4" s="14" t="s">
        <v>241</v>
      </c>
      <c r="B4" s="15" t="s">
        <v>242</v>
      </c>
      <c r="C4" s="16">
        <f>'sursa 02'!D131</f>
        <v>5175000</v>
      </c>
      <c r="D4" s="16">
        <f>'sursa 02'!E131</f>
        <v>0</v>
      </c>
      <c r="E4" s="16">
        <f>'sursa 02'!F131</f>
        <v>5175000</v>
      </c>
      <c r="F4" s="16" t="e">
        <f>'sursa 02'!#REF!</f>
        <v>#REF!</v>
      </c>
    </row>
    <row r="5" spans="1:6" s="1" customFormat="1" ht="12.75">
      <c r="A5" s="14" t="s">
        <v>358</v>
      </c>
      <c r="B5" s="15"/>
      <c r="C5" s="16">
        <f>C6+C7</f>
        <v>26015000</v>
      </c>
      <c r="D5" s="16">
        <f>D6+D7</f>
        <v>0</v>
      </c>
      <c r="E5" s="16">
        <f>E6+E7</f>
        <v>26473000</v>
      </c>
      <c r="F5" s="16" t="e">
        <f>F6+F7</f>
        <v>#REF!</v>
      </c>
    </row>
    <row r="6" spans="1:6" s="1" customFormat="1" ht="26.25">
      <c r="A6" s="14" t="s">
        <v>280</v>
      </c>
      <c r="B6" s="15" t="s">
        <v>281</v>
      </c>
      <c r="C6" s="16">
        <f>'sursa 02'!D135</f>
        <v>24953000</v>
      </c>
      <c r="D6" s="16">
        <f>'sursa 02'!E135</f>
        <v>0</v>
      </c>
      <c r="E6" s="16">
        <f>'sursa 02'!F135</f>
        <v>24953000</v>
      </c>
      <c r="F6" s="16" t="e">
        <f>'sursa 02'!#REF!</f>
        <v>#REF!</v>
      </c>
    </row>
    <row r="7" spans="1:6" s="1" customFormat="1" ht="12.75">
      <c r="A7" s="14" t="s">
        <v>282</v>
      </c>
      <c r="B7" s="15" t="s">
        <v>283</v>
      </c>
      <c r="C7" s="16">
        <f>'sursa 02'!D91+'sursa 02'!D163</f>
        <v>1062000</v>
      </c>
      <c r="D7" s="16">
        <f>'sursa 02'!E91+'sursa 02'!E136+'sursa 02'!E163</f>
        <v>0</v>
      </c>
      <c r="E7" s="16">
        <f>'sursa 02'!F91+'sursa 02'!F136+'sursa 02'!F163</f>
        <v>1520000</v>
      </c>
      <c r="F7" s="16" t="e">
        <f>'sursa 02'!#REF!+'sursa 02'!#REF!+'sursa 02'!#REF!</f>
        <v>#REF!</v>
      </c>
    </row>
    <row r="13" ht="14.25">
      <c r="C13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2020-04-29T12:28:14Z</cp:lastPrinted>
  <dcterms:created xsi:type="dcterms:W3CDTF">2019-04-12T06:27:48Z</dcterms:created>
  <dcterms:modified xsi:type="dcterms:W3CDTF">2020-04-29T12:29:45Z</dcterms:modified>
  <cp:category/>
  <cp:version/>
  <cp:contentType/>
  <cp:contentStatus/>
</cp:coreProperties>
</file>