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PROGRAM DRUM 2017 " sheetId="1" r:id="rId1"/>
  </sheets>
  <definedNames>
    <definedName name="_xlnm._FilterDatabase" localSheetId="0" hidden="1">'PROGRAM DRUM 2017 '!$A$4:$F$58</definedName>
    <definedName name="_xlnm.Print_Titles" localSheetId="0">'PROGRAM DRUM 2017 '!$4:$4</definedName>
  </definedNames>
  <calcPr fullCalcOnLoad="1"/>
</workbook>
</file>

<file path=xl/sharedStrings.xml><?xml version="1.0" encoding="utf-8"?>
<sst xmlns="http://schemas.openxmlformats.org/spreadsheetml/2006/main" count="107" uniqueCount="91">
  <si>
    <t xml:space="preserve">PROGRAM - 2017
LUCRĂRI LA  DRUMURI JUDETENE          </t>
  </si>
  <si>
    <t>lei</t>
  </si>
  <si>
    <t>Nr. Crt.</t>
  </si>
  <si>
    <t>Denumire lucrare</t>
  </si>
  <si>
    <t>Buget 2017</t>
  </si>
  <si>
    <t>Influenţe</t>
  </si>
  <si>
    <t>Buget 2017 rectificat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</si>
  <si>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</si>
  <si>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</si>
  <si>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</si>
  <si>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</si>
  <si>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</si>
  <si>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</si>
  <si>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</si>
  <si>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</si>
  <si>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</si>
  <si>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</si>
  <si>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</si>
  <si>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</si>
  <si>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</si>
  <si>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</si>
  <si>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Determinare tarife percepute furnizorilor de reţele de comunicaţii</t>
  </si>
  <si>
    <t>Asigurarea calităţii şi a controlului tehnic al calităţii la lucrări de drumuri, servicii de laborator, etc.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</si>
  <si>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</si>
  <si>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</si>
  <si>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</si>
  <si>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</si>
  <si>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</t>
  </si>
  <si>
    <t>3.1</t>
  </si>
  <si>
    <t>Expertize poduri (8 poduri)</t>
  </si>
  <si>
    <t>3.2</t>
  </si>
  <si>
    <t>Studii şi experimentări privind siguranţa circulaţiei rutiere - pt. drumuri existente ARR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</si>
  <si>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</si>
  <si>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</si>
  <si>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</si>
  <si>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</si>
  <si>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</si>
  <si>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</si>
  <si>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</si>
  <si>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</si>
  <si>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</si>
  <si>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Lucrări şi servicii privind întreţinerea periodică a drumurilor publice </t>
  </si>
  <si>
    <t xml:space="preserve">Covoare bituminoase </t>
  </si>
  <si>
    <t>Siguranţa rutieră/ parapeţi / borne km/ indicatoare rutiere/ treceri pietoni supraînălţate, marcaje, etc.- achiziții noi</t>
  </si>
  <si>
    <t>Amenajarea locurilor de parcare, amenajare intersecții, eliminare puncte periculoase</t>
  </si>
  <si>
    <t>D.</t>
  </si>
  <si>
    <t>Lucrări privind reparaţii curente la drumurile publice</t>
  </si>
  <si>
    <t>1.</t>
  </si>
  <si>
    <t xml:space="preserve">Lucrări accidentale drumuri / podeţe </t>
  </si>
  <si>
    <t>Refacere drum judeţean DJ 154 E - 0,01 km - pe raza comunei Solovăstru, în zona imobilului din strada Principală nr. 103 (finanţat parţial prin HGR 752/20016 şi HGR 975/2016)</t>
  </si>
  <si>
    <t>Reparaţii curente la poduri/ podeţe</t>
  </si>
  <si>
    <t>II.</t>
  </si>
  <si>
    <t>CHELTUIELI DE INVESTIŢII ŞI REPARAŢII CAPITALE - 
Total E, din care:</t>
  </si>
  <si>
    <t xml:space="preserve">E. </t>
  </si>
  <si>
    <t>Obiective de investiţii</t>
  </si>
  <si>
    <t>Documentaţii tehnico-economice (SF/DALI+ PT + DE +CS+ Avize + Documentaţii obţinere Avize pentru Certificat de urbanism şi Autorizaţie de construire, audit rutier, verificare proiect) pt.  reabilitări şi modernizări DJ- în continuare  din 2016 (1.1+1.2) şi noi (1.3-1.9)</t>
  </si>
  <si>
    <t>Documentaţii tehnico-economice Modernizarea drumurilor judeţene DJ 151B şi DJ 142, Ungheni (DN15)-Mica-Tîrnăveni (DN 14A)-judeţul Mureş (PT+ asist tehnica proiectant +ARR + verificator de proiect+ taxe, avize+ dirigenţie + întocmire documentaţii cadastru)</t>
  </si>
  <si>
    <t xml:space="preserve">Documentaţii tehnico-economice Reabilitare DJ106 Agnita - Sighişoara </t>
  </si>
  <si>
    <t>- din care transferuri către CJ Sibiu</t>
  </si>
  <si>
    <t>Reactualizare SF Modernizarea drumurilor judeţene Ungheni (DN15) – Tîrnăveni (DN14A), DJ151B între km 0+000-13+006 şi DJ142 între km 0+000-12+630, judeţul Mureş</t>
  </si>
  <si>
    <t xml:space="preserve"> Reabilitare tronson de drum judeţean DJ 135 Tg. Mureş-Sărăţeni- lim. Jud. Harghita - DALI</t>
  </si>
  <si>
    <t>1.5</t>
  </si>
  <si>
    <r>
      <t xml:space="preserve">Reabilitarea prin </t>
    </r>
    <r>
      <rPr>
        <sz val="12"/>
        <rFont val="Trebuchet MS"/>
        <family val="2"/>
      </rPr>
      <t>pietruire</t>
    </r>
    <r>
      <rPr>
        <sz val="10"/>
        <rFont val="Trebuchet MS"/>
        <family val="2"/>
      </rPr>
      <t xml:space="preserve"> a drumului judeţean DJ 136 Bezid - lim. Județul Harghita -pietruire -</t>
    </r>
    <r>
      <rPr>
        <sz val="12"/>
        <rFont val="Trebuchet MS"/>
        <family val="2"/>
      </rPr>
      <t xml:space="preserve"> DALI</t>
    </r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</si>
  <si>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</si>
  <si>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</si>
  <si>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</si>
  <si>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</si>
  <si>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</si>
  <si>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Amenajare acostamente și șanturi pe drumul județean DJ 135 Tg. Mures-Miercurea Nirajului-Sărățeni-limita jud. Harghita km 1+900-10+350 (8.45 km)-DALI</t>
  </si>
  <si>
    <t>1.9</t>
  </si>
  <si>
    <t>Lărgirea unui tronson de drum judeţean DJ 154E Reghin (DN 15) - Solovăstru-Jabeniţa-Adrian-Gurghiu (DJ 153C), judeţul Mureş - DALI</t>
  </si>
  <si>
    <t>2.</t>
  </si>
  <si>
    <t>Reabilitare drumuri judeţene - IN EXECUȚIE</t>
  </si>
  <si>
    <r>
      <t>Reabilitare sistem rutier pe DJ</t>
    </r>
    <r>
      <rPr>
        <b/>
        <sz val="10"/>
        <rFont val="Trebuchet MS"/>
        <family val="2"/>
      </rPr>
      <t xml:space="preserve"> Sîngeorgiu de Padure- Bezidu Nou</t>
    </r>
    <r>
      <rPr>
        <sz val="10"/>
        <rFont val="Trebuchet MS"/>
        <family val="2"/>
      </rPr>
      <t xml:space="preserve"> - limita judeţului Harghita, DJ136 km 1+900-8+830 şi DJ136A km 0+000-3+339 (PT + DE +CS+ Avize + Documentaţii obţinere Avize pentru Certificat de urbanism şi Autorizaţie de construcţie şi execuţie+ISC)</t>
    </r>
  </si>
  <si>
    <t>Lucrări pentru reglementare condiții de coexistență dintre LEA 220kV Fîntînele-Gheorgheni și DJ136 și DJ136A, în zona Sîngeorgiu de Pădure-Bezidu Nou - Limita județ Harghita</t>
  </si>
  <si>
    <t>2.3</t>
  </si>
  <si>
    <t>Reabilitare sistem rutier pe DJ 154E Jabeniţa-Adrian-Gurghiu (SF + PT + DE+CS+ Avize + Documentaţii obţinere Avize pentru Certificat de urbanism şi Autorizaţie de construire şi execuţie)</t>
  </si>
  <si>
    <t>3.</t>
  </si>
  <si>
    <t>Reabilitări, consolidări-reconstrucţii PODURI / podete IN EXECUTIE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</si>
  <si>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construire+Diriginte+ISC)</t>
  </si>
  <si>
    <t>Refacere podeţ pe drumul judeţean DJ 151B Ungheni-Căpîlna de Sus-Bahnea-limită judeţ Sibiu, km 0+695, jud. Mureş (execuţie)</t>
  </si>
  <si>
    <t>4.</t>
  </si>
  <si>
    <t>PROIECTARE+EXECUŢIE LUCRĂRI IN FAZA DE LICITAŢIE</t>
  </si>
  <si>
    <t>4.1</t>
  </si>
  <si>
    <t>Reabilitare drum județean DJ107G Limită județ Alba – Ațintiș – Luduș, km 16+775-18+226</t>
  </si>
  <si>
    <t>4.2</t>
  </si>
  <si>
    <t>Reabilitarea drumului judeţean DJ162A DN16 - Cozma – limită judeţ Bistriţa Năsăud, km 8+777 – 11+044, judeţul Mureş</t>
  </si>
  <si>
    <t>4.3</t>
  </si>
  <si>
    <t>Lărgire drum județean DJ151C Zau de Cîmpie (DJ151) – Valea Largă – limită județ Cluj, km 0+060-1+040 și km 6+500-7+560, județul Mureș</t>
  </si>
  <si>
    <t xml:space="preserve">4.4 </t>
  </si>
  <si>
    <t>Amenajare parcări în localitatea Band (proiectare+execuţie)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</si>
</sst>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Calibri"/>
      <family val="2"/>
    </font>
    <font>
      <sz val="10"/>
      <color indexed="10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left" wrapText="1"/>
    </xf>
    <xf numFmtId="3" fontId="7" fillId="34" borderId="10" xfId="0" applyNumberFormat="1" applyFont="1" applyFill="1" applyBorder="1" applyAlignment="1">
      <alignment horizontal="right" wrapText="1"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3" fontId="5" fillId="14" borderId="10" xfId="0" applyNumberFormat="1" applyFont="1" applyFill="1" applyBorder="1" applyAlignment="1">
      <alignment horizontal="center" vertical="center" wrapText="1"/>
    </xf>
    <xf numFmtId="3" fontId="6" fillId="14" borderId="10" xfId="0" applyNumberFormat="1" applyFont="1" applyFill="1" applyBorder="1" applyAlignment="1">
      <alignment horizontal="left" vertical="center" wrapText="1"/>
    </xf>
    <xf numFmtId="3" fontId="8" fillId="14" borderId="1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pane ySplit="4" topLeftCell="A51" activePane="bottomLeft" state="frozen"/>
      <selection pane="topLeft" activeCell="A1" sqref="A1"/>
      <selection pane="bottomLeft" activeCell="B59" sqref="B59"/>
    </sheetView>
  </sheetViews>
  <sheetFormatPr defaultColWidth="9.140625" defaultRowHeight="15"/>
  <cols>
    <col min="1" max="1" width="9.8515625" style="1" customWidth="1"/>
    <col min="2" max="2" width="54.140625" style="1" customWidth="1"/>
    <col min="3" max="3" width="13.28125" style="32" customWidth="1"/>
    <col min="4" max="4" width="11.57421875" style="32" customWidth="1"/>
    <col min="5" max="5" width="13.28125" style="32" customWidth="1"/>
    <col min="6" max="6" width="11.57421875" style="1" bestFit="1" customWidth="1"/>
    <col min="7" max="16384" width="9.140625" style="1" customWidth="1"/>
  </cols>
  <sheetData>
    <row r="1" spans="1:5" ht="36" customHeight="1">
      <c r="A1" s="33" t="s">
        <v>0</v>
      </c>
      <c r="B1" s="34"/>
      <c r="C1" s="34"/>
      <c r="D1" s="34"/>
      <c r="E1" s="34"/>
    </row>
    <row r="2" spans="1:5" ht="17.25" customHeight="1">
      <c r="A2" s="3"/>
      <c r="B2" s="4"/>
      <c r="C2" s="4"/>
      <c r="D2" s="4"/>
      <c r="E2" s="4"/>
    </row>
    <row r="3" spans="3:5" ht="15">
      <c r="C3" s="2"/>
      <c r="D3" s="2"/>
      <c r="E3" s="2" t="s">
        <v>1</v>
      </c>
    </row>
    <row r="4" spans="1:5" ht="75.7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</row>
    <row r="5" spans="1:6" s="12" customFormat="1" ht="15.75">
      <c r="A5" s="8" t="s">
        <v>7</v>
      </c>
      <c r="B5" s="9" t="s">
        <v>8</v>
      </c>
      <c r="C5" s="10">
        <f>C6+C34</f>
        <v>61630000</v>
      </c>
      <c r="D5" s="10">
        <f>D6+D34</f>
        <v>0</v>
      </c>
      <c r="E5" s="10">
        <f>E6+E34</f>
        <v>61630000</v>
      </c>
      <c r="F5" s="11"/>
    </row>
    <row r="6" spans="1:6" s="12" customFormat="1" ht="45">
      <c r="A6" s="13" t="s">
        <v>9</v>
      </c>
      <c r="B6" s="14" t="s">
        <v>10</v>
      </c>
      <c r="C6" s="15">
        <f>C7+C19+C25+C29</f>
        <v>28310000</v>
      </c>
      <c r="D6" s="15">
        <f>D7+D19+D25+D29</f>
        <v>0</v>
      </c>
      <c r="E6" s="15">
        <f>E7+E19+E25+E29</f>
        <v>28310000</v>
      </c>
      <c r="F6" s="11"/>
    </row>
    <row r="7" spans="1:6" ht="30">
      <c r="A7" s="16" t="s">
        <v>11</v>
      </c>
      <c r="B7" s="17" t="s">
        <v>12</v>
      </c>
      <c r="C7" s="18">
        <f>C8+C13+C16</f>
        <v>1548000</v>
      </c>
      <c r="D7" s="18">
        <f>D8+D13+D16</f>
        <v>700000</v>
      </c>
      <c r="E7" s="18">
        <f>E8+E13+E16</f>
        <v>2248000</v>
      </c>
      <c r="F7" s="11"/>
    </row>
    <row r="8" spans="1:6" ht="15.75">
      <c r="A8" s="19">
        <v>1</v>
      </c>
      <c r="B8" s="20" t="s">
        <v>13</v>
      </c>
      <c r="C8" s="21">
        <f>SUM(C9:C12)</f>
        <v>648000</v>
      </c>
      <c r="D8" s="21">
        <f>SUM(D9:D12)</f>
        <v>600000</v>
      </c>
      <c r="E8" s="21">
        <f>SUM(E9:E12)</f>
        <v>1248000</v>
      </c>
      <c r="F8" s="11"/>
    </row>
    <row r="9" spans="1:6" ht="15.75">
      <c r="A9" s="22" t="s">
        <v>14</v>
      </c>
      <c r="B9" s="23" t="s">
        <v>15</v>
      </c>
      <c r="C9" s="24">
        <v>197000</v>
      </c>
      <c r="D9" s="24">
        <v>300000</v>
      </c>
      <c r="E9" s="24">
        <f>C9+D9</f>
        <v>497000</v>
      </c>
      <c r="F9" s="11"/>
    </row>
    <row r="10" spans="1:6" ht="30">
      <c r="A10" s="22" t="s">
        <v>16</v>
      </c>
      <c r="B10" s="23" t="s">
        <v>17</v>
      </c>
      <c r="C10" s="24">
        <v>355000</v>
      </c>
      <c r="D10" s="24">
        <v>200000</v>
      </c>
      <c r="E10" s="24">
        <f aca="true" t="shared" si="0" ref="E10:E18">C10+D10</f>
        <v>555000</v>
      </c>
      <c r="F10" s="11"/>
    </row>
    <row r="11" spans="1:6" ht="30">
      <c r="A11" s="22" t="s">
        <v>18</v>
      </c>
      <c r="B11" s="23" t="s">
        <v>19</v>
      </c>
      <c r="C11" s="24">
        <v>50000</v>
      </c>
      <c r="D11" s="24">
        <v>100000</v>
      </c>
      <c r="E11" s="24">
        <f t="shared" si="0"/>
        <v>150000</v>
      </c>
      <c r="F11" s="11"/>
    </row>
    <row r="12" spans="1:6" ht="30">
      <c r="A12" s="22" t="s">
        <v>20</v>
      </c>
      <c r="B12" s="23" t="s">
        <v>21</v>
      </c>
      <c r="C12" s="24">
        <v>46000</v>
      </c>
      <c r="D12" s="24"/>
      <c r="E12" s="24">
        <f t="shared" si="0"/>
        <v>46000</v>
      </c>
      <c r="F12" s="11"/>
    </row>
    <row r="13" spans="1:6" ht="30.75">
      <c r="A13" s="19">
        <v>2</v>
      </c>
      <c r="B13" s="25" t="s">
        <v>22</v>
      </c>
      <c r="C13" s="21">
        <f>C15+C14</f>
        <v>370000</v>
      </c>
      <c r="D13" s="21">
        <f>D15+D14</f>
        <v>100000</v>
      </c>
      <c r="E13" s="21">
        <f>E15+E14</f>
        <v>470000</v>
      </c>
      <c r="F13" s="11"/>
    </row>
    <row r="14" spans="1:6" ht="15.75">
      <c r="A14" s="22" t="s">
        <v>23</v>
      </c>
      <c r="B14" s="23" t="s">
        <v>24</v>
      </c>
      <c r="C14" s="24">
        <v>70000</v>
      </c>
      <c r="D14" s="24"/>
      <c r="E14" s="24">
        <f t="shared" si="0"/>
        <v>70000</v>
      </c>
      <c r="F14" s="11"/>
    </row>
    <row r="15" spans="1:6" ht="15.75">
      <c r="A15" s="22" t="s">
        <v>25</v>
      </c>
      <c r="B15" s="23" t="s">
        <v>26</v>
      </c>
      <c r="C15" s="24">
        <v>300000</v>
      </c>
      <c r="D15" s="24">
        <v>100000</v>
      </c>
      <c r="E15" s="24">
        <f t="shared" si="0"/>
        <v>400000</v>
      </c>
      <c r="F15" s="11"/>
    </row>
    <row r="16" spans="1:6" ht="45.75">
      <c r="A16" s="19">
        <v>3</v>
      </c>
      <c r="B16" s="25" t="s">
        <v>27</v>
      </c>
      <c r="C16" s="21">
        <f>C17+C18</f>
        <v>530000</v>
      </c>
      <c r="D16" s="21">
        <f>D17+D18</f>
        <v>0</v>
      </c>
      <c r="E16" s="21">
        <f>E17+E18</f>
        <v>530000</v>
      </c>
      <c r="F16" s="11"/>
    </row>
    <row r="17" spans="1:6" ht="15.75">
      <c r="A17" s="22" t="s">
        <v>28</v>
      </c>
      <c r="B17" s="23" t="s">
        <v>29</v>
      </c>
      <c r="C17" s="24">
        <v>80000</v>
      </c>
      <c r="D17" s="24"/>
      <c r="E17" s="24">
        <f t="shared" si="0"/>
        <v>80000</v>
      </c>
      <c r="F17" s="11"/>
    </row>
    <row r="18" spans="1:6" ht="30">
      <c r="A18" s="22" t="s">
        <v>30</v>
      </c>
      <c r="B18" s="23" t="s">
        <v>31</v>
      </c>
      <c r="C18" s="24">
        <v>450000</v>
      </c>
      <c r="D18" s="24"/>
      <c r="E18" s="24">
        <f t="shared" si="0"/>
        <v>450000</v>
      </c>
      <c r="F18" s="11"/>
    </row>
    <row r="19" spans="1:6" ht="30">
      <c r="A19" s="26" t="s">
        <v>32</v>
      </c>
      <c r="B19" s="27" t="s">
        <v>33</v>
      </c>
      <c r="C19" s="18">
        <f>C20+C24</f>
        <v>13734000</v>
      </c>
      <c r="D19" s="18">
        <f>D20+D24</f>
        <v>1900000</v>
      </c>
      <c r="E19" s="18">
        <f>E20+E24</f>
        <v>15634000</v>
      </c>
      <c r="F19" s="11"/>
    </row>
    <row r="20" spans="1:6" ht="15">
      <c r="A20" s="19">
        <v>1</v>
      </c>
      <c r="B20" s="28" t="s">
        <v>34</v>
      </c>
      <c r="C20" s="21">
        <f>C21+C22+C23</f>
        <v>4134000</v>
      </c>
      <c r="D20" s="21">
        <f>D21+D22+D23</f>
        <v>800000</v>
      </c>
      <c r="E20" s="21">
        <f>E21+E22+E23</f>
        <v>4934000</v>
      </c>
      <c r="F20" s="11"/>
    </row>
    <row r="21" spans="1:6" ht="15.75">
      <c r="A21" s="22" t="s">
        <v>14</v>
      </c>
      <c r="B21" s="23" t="s">
        <v>35</v>
      </c>
      <c r="C21" s="24">
        <v>2500000</v>
      </c>
      <c r="D21" s="24"/>
      <c r="E21" s="24">
        <f>C21+D21</f>
        <v>2500000</v>
      </c>
      <c r="F21" s="11"/>
    </row>
    <row r="22" spans="1:6" ht="15.75">
      <c r="A22" s="22" t="s">
        <v>16</v>
      </c>
      <c r="B22" s="23" t="s">
        <v>36</v>
      </c>
      <c r="C22" s="24">
        <v>1034000</v>
      </c>
      <c r="D22" s="24">
        <v>600000</v>
      </c>
      <c r="E22" s="24">
        <f>C22+D22</f>
        <v>1634000</v>
      </c>
      <c r="F22" s="11"/>
    </row>
    <row r="23" spans="1:6" ht="48" customHeight="1">
      <c r="A23" s="22" t="s">
        <v>18</v>
      </c>
      <c r="B23" s="23" t="s">
        <v>37</v>
      </c>
      <c r="C23" s="24">
        <v>600000</v>
      </c>
      <c r="D23" s="24">
        <v>200000</v>
      </c>
      <c r="E23" s="24">
        <f>C23+D23</f>
        <v>800000</v>
      </c>
      <c r="F23" s="11"/>
    </row>
    <row r="24" spans="1:6" ht="15">
      <c r="A24" s="19" t="s">
        <v>38</v>
      </c>
      <c r="B24" s="28" t="s">
        <v>39</v>
      </c>
      <c r="C24" s="21">
        <v>9600000</v>
      </c>
      <c r="D24" s="21">
        <v>1100000</v>
      </c>
      <c r="E24" s="21">
        <f>C24+D24</f>
        <v>10700000</v>
      </c>
      <c r="F24" s="11"/>
    </row>
    <row r="25" spans="1:6" ht="30">
      <c r="A25" s="26" t="s">
        <v>40</v>
      </c>
      <c r="B25" s="27" t="s">
        <v>41</v>
      </c>
      <c r="C25" s="18">
        <f>SUM(C26:C28)</f>
        <v>12370000</v>
      </c>
      <c r="D25" s="18">
        <f>SUM(D26:D28)</f>
        <v>-2800000</v>
      </c>
      <c r="E25" s="18">
        <f>SUM(E26:E28)</f>
        <v>9570000</v>
      </c>
      <c r="F25" s="11"/>
    </row>
    <row r="26" spans="1:6" ht="15.75">
      <c r="A26" s="22">
        <v>1</v>
      </c>
      <c r="B26" s="23" t="s">
        <v>42</v>
      </c>
      <c r="C26" s="24">
        <v>12000000</v>
      </c>
      <c r="D26" s="24">
        <v>-3000000</v>
      </c>
      <c r="E26" s="24">
        <f>C26+D26</f>
        <v>9000000</v>
      </c>
      <c r="F26" s="11"/>
    </row>
    <row r="27" spans="1:6" ht="44.25">
      <c r="A27" s="22">
        <v>2</v>
      </c>
      <c r="B27" s="23" t="s">
        <v>43</v>
      </c>
      <c r="C27" s="24">
        <v>300000</v>
      </c>
      <c r="D27" s="24">
        <v>200000</v>
      </c>
      <c r="E27" s="24">
        <f>C27+D27</f>
        <v>500000</v>
      </c>
      <c r="F27" s="11"/>
    </row>
    <row r="28" spans="1:6" ht="30">
      <c r="A28" s="22">
        <v>3</v>
      </c>
      <c r="B28" s="23" t="s">
        <v>44</v>
      </c>
      <c r="C28" s="24">
        <v>70000</v>
      </c>
      <c r="D28" s="24"/>
      <c r="E28" s="24">
        <f>C28+D28</f>
        <v>70000</v>
      </c>
      <c r="F28" s="11"/>
    </row>
    <row r="29" spans="1:6" ht="30">
      <c r="A29" s="29" t="s">
        <v>45</v>
      </c>
      <c r="B29" s="27" t="s">
        <v>46</v>
      </c>
      <c r="C29" s="18">
        <f>C30</f>
        <v>658000</v>
      </c>
      <c r="D29" s="18">
        <f>D30</f>
        <v>200000</v>
      </c>
      <c r="E29" s="18">
        <f>E30</f>
        <v>858000</v>
      </c>
      <c r="F29" s="11"/>
    </row>
    <row r="30" spans="1:6" ht="30">
      <c r="A30" s="19" t="s">
        <v>47</v>
      </c>
      <c r="B30" s="28" t="s">
        <v>46</v>
      </c>
      <c r="C30" s="21">
        <f>SUM(C31:C33)</f>
        <v>658000</v>
      </c>
      <c r="D30" s="21">
        <f>SUM(D31:D33)</f>
        <v>200000</v>
      </c>
      <c r="E30" s="21">
        <f>SUM(E31:E33)</f>
        <v>858000</v>
      </c>
      <c r="F30" s="11"/>
    </row>
    <row r="31" spans="1:6" ht="15.75">
      <c r="A31" s="22" t="s">
        <v>14</v>
      </c>
      <c r="B31" s="23" t="s">
        <v>48</v>
      </c>
      <c r="C31" s="24">
        <v>50000</v>
      </c>
      <c r="D31" s="24">
        <v>200000</v>
      </c>
      <c r="E31" s="24">
        <f>C31+D31</f>
        <v>250000</v>
      </c>
      <c r="F31" s="11"/>
    </row>
    <row r="32" spans="1:6" ht="58.5">
      <c r="A32" s="22" t="s">
        <v>16</v>
      </c>
      <c r="B32" s="23" t="s">
        <v>49</v>
      </c>
      <c r="C32" s="24">
        <v>30000</v>
      </c>
      <c r="D32" s="24"/>
      <c r="E32" s="24">
        <f>C32+D32</f>
        <v>30000</v>
      </c>
      <c r="F32" s="11"/>
    </row>
    <row r="33" spans="1:6" ht="15.75">
      <c r="A33" s="22" t="s">
        <v>18</v>
      </c>
      <c r="B33" s="23" t="s">
        <v>50</v>
      </c>
      <c r="C33" s="24">
        <v>578000</v>
      </c>
      <c r="D33" s="24"/>
      <c r="E33" s="24">
        <f>C33+D33</f>
        <v>578000</v>
      </c>
      <c r="F33" s="11"/>
    </row>
    <row r="34" spans="1:6" ht="45">
      <c r="A34" s="13" t="s">
        <v>51</v>
      </c>
      <c r="B34" s="14" t="s">
        <v>52</v>
      </c>
      <c r="C34" s="15">
        <f>C35</f>
        <v>33320000</v>
      </c>
      <c r="D34" s="15">
        <f>D35</f>
        <v>0</v>
      </c>
      <c r="E34" s="15">
        <f>E35</f>
        <v>33320000</v>
      </c>
      <c r="F34" s="11"/>
    </row>
    <row r="35" spans="1:6" ht="15">
      <c r="A35" s="29" t="s">
        <v>53</v>
      </c>
      <c r="B35" s="27" t="s">
        <v>54</v>
      </c>
      <c r="C35" s="18">
        <f>C36+C47+C51+C54</f>
        <v>33320000</v>
      </c>
      <c r="D35" s="18">
        <f>D36+D47+D51+D54</f>
        <v>0</v>
      </c>
      <c r="E35" s="18">
        <f>E36+E47+E51+E54</f>
        <v>33320000</v>
      </c>
      <c r="F35" s="11"/>
    </row>
    <row r="36" spans="1:6" ht="90">
      <c r="A36" s="19" t="s">
        <v>47</v>
      </c>
      <c r="B36" s="28" t="s">
        <v>55</v>
      </c>
      <c r="C36" s="21">
        <f>SUM(C37:C38)+SUM(C40:C46)</f>
        <v>3783000</v>
      </c>
      <c r="D36" s="21">
        <f>SUM(D37:D38)+SUM(D40:D46)</f>
        <v>0</v>
      </c>
      <c r="E36" s="21">
        <f>SUM(E37:E38)+SUM(E40:E46)</f>
        <v>3783000</v>
      </c>
      <c r="F36" s="11"/>
    </row>
    <row r="37" spans="1:6" ht="72.75">
      <c r="A37" s="22" t="s">
        <v>14</v>
      </c>
      <c r="B37" s="23" t="s">
        <v>56</v>
      </c>
      <c r="C37" s="24">
        <v>2167000</v>
      </c>
      <c r="D37" s="24"/>
      <c r="E37" s="24">
        <f aca="true" t="shared" si="1" ref="E37:E58">C37+D37</f>
        <v>2167000</v>
      </c>
      <c r="F37" s="11"/>
    </row>
    <row r="38" spans="1:6" ht="30">
      <c r="A38" s="22" t="s">
        <v>16</v>
      </c>
      <c r="B38" s="23" t="s">
        <v>57</v>
      </c>
      <c r="C38" s="24">
        <f>89000+C39</f>
        <v>1149000</v>
      </c>
      <c r="D38" s="24"/>
      <c r="E38" s="24">
        <f t="shared" si="1"/>
        <v>1149000</v>
      </c>
      <c r="F38" s="11"/>
    </row>
    <row r="39" spans="1:6" ht="15.75">
      <c r="A39" s="22"/>
      <c r="B39" s="30" t="s">
        <v>58</v>
      </c>
      <c r="C39" s="24">
        <v>1060000</v>
      </c>
      <c r="D39" s="24"/>
      <c r="E39" s="24">
        <f t="shared" si="1"/>
        <v>1060000</v>
      </c>
      <c r="F39" s="11"/>
    </row>
    <row r="40" spans="1:6" ht="58.5">
      <c r="A40" s="22" t="s">
        <v>18</v>
      </c>
      <c r="B40" s="23" t="s">
        <v>59</v>
      </c>
      <c r="C40" s="24">
        <v>117000</v>
      </c>
      <c r="D40" s="24"/>
      <c r="E40" s="24">
        <f t="shared" si="1"/>
        <v>117000</v>
      </c>
      <c r="F40" s="11"/>
    </row>
    <row r="41" spans="1:6" ht="33" customHeight="1">
      <c r="A41" s="22" t="s">
        <v>20</v>
      </c>
      <c r="B41" s="23" t="s">
        <v>60</v>
      </c>
      <c r="C41" s="24">
        <v>40000</v>
      </c>
      <c r="D41" s="24"/>
      <c r="E41" s="24">
        <f t="shared" si="1"/>
        <v>40000</v>
      </c>
      <c r="F41" s="11"/>
    </row>
    <row r="42" spans="1:6" ht="36">
      <c r="A42" s="22" t="s">
        <v>61</v>
      </c>
      <c r="B42" s="23" t="s">
        <v>62</v>
      </c>
      <c r="C42" s="24">
        <v>50000</v>
      </c>
      <c r="D42" s="24"/>
      <c r="E42" s="24">
        <f t="shared" si="1"/>
        <v>50000</v>
      </c>
      <c r="F42" s="11"/>
    </row>
    <row r="43" spans="1:6" ht="30">
      <c r="A43" s="22" t="s">
        <v>63</v>
      </c>
      <c r="B43" s="23" t="s">
        <v>64</v>
      </c>
      <c r="C43" s="24">
        <v>110000</v>
      </c>
      <c r="D43" s="24"/>
      <c r="E43" s="24">
        <f t="shared" si="1"/>
        <v>110000</v>
      </c>
      <c r="F43" s="11"/>
    </row>
    <row r="44" spans="1:6" ht="44.25">
      <c r="A44" s="22" t="s">
        <v>65</v>
      </c>
      <c r="B44" s="23" t="s">
        <v>66</v>
      </c>
      <c r="C44" s="24">
        <v>60000</v>
      </c>
      <c r="D44" s="24"/>
      <c r="E44" s="24">
        <f t="shared" si="1"/>
        <v>60000</v>
      </c>
      <c r="F44" s="11"/>
    </row>
    <row r="45" spans="1:6" ht="44.25">
      <c r="A45" s="22" t="s">
        <v>67</v>
      </c>
      <c r="B45" s="23" t="s">
        <v>68</v>
      </c>
      <c r="C45" s="24">
        <v>40000</v>
      </c>
      <c r="D45" s="24"/>
      <c r="E45" s="24">
        <f t="shared" si="1"/>
        <v>40000</v>
      </c>
      <c r="F45" s="11"/>
    </row>
    <row r="46" spans="1:6" ht="44.25">
      <c r="A46" s="22" t="s">
        <v>69</v>
      </c>
      <c r="B46" s="23" t="s">
        <v>70</v>
      </c>
      <c r="C46" s="24">
        <v>50000</v>
      </c>
      <c r="D46" s="24"/>
      <c r="E46" s="24">
        <f t="shared" si="1"/>
        <v>50000</v>
      </c>
      <c r="F46" s="11"/>
    </row>
    <row r="47" spans="1:6" ht="15.75">
      <c r="A47" s="19" t="s">
        <v>71</v>
      </c>
      <c r="B47" s="25" t="s">
        <v>72</v>
      </c>
      <c r="C47" s="21">
        <f>SUM(C48:C50)</f>
        <v>16800000</v>
      </c>
      <c r="D47" s="21">
        <f>SUM(D48:D50)</f>
        <v>0</v>
      </c>
      <c r="E47" s="21">
        <f>SUM(E48:E50)</f>
        <v>16800000</v>
      </c>
      <c r="F47" s="11"/>
    </row>
    <row r="48" spans="1:6" ht="75.75">
      <c r="A48" s="22" t="s">
        <v>23</v>
      </c>
      <c r="B48" s="23" t="s">
        <v>73</v>
      </c>
      <c r="C48" s="24">
        <v>9934000</v>
      </c>
      <c r="D48" s="24"/>
      <c r="E48" s="24">
        <f t="shared" si="1"/>
        <v>9934000</v>
      </c>
      <c r="F48" s="11"/>
    </row>
    <row r="49" spans="1:6" ht="58.5">
      <c r="A49" s="22" t="s">
        <v>25</v>
      </c>
      <c r="B49" s="23" t="s">
        <v>74</v>
      </c>
      <c r="C49" s="24">
        <v>66000</v>
      </c>
      <c r="D49" s="24"/>
      <c r="E49" s="24">
        <f t="shared" si="1"/>
        <v>66000</v>
      </c>
      <c r="F49" s="11"/>
    </row>
    <row r="50" spans="1:6" ht="58.5">
      <c r="A50" s="22" t="s">
        <v>75</v>
      </c>
      <c r="B50" s="23" t="s">
        <v>76</v>
      </c>
      <c r="C50" s="24">
        <v>6800000</v>
      </c>
      <c r="D50" s="24"/>
      <c r="E50" s="24">
        <f t="shared" si="1"/>
        <v>6800000</v>
      </c>
      <c r="F50" s="11"/>
    </row>
    <row r="51" spans="1:6" ht="30.75">
      <c r="A51" s="19" t="s">
        <v>77</v>
      </c>
      <c r="B51" s="25" t="s">
        <v>78</v>
      </c>
      <c r="C51" s="21">
        <f>C53+C52</f>
        <v>978000</v>
      </c>
      <c r="D51" s="21">
        <f>D53+D52</f>
        <v>0</v>
      </c>
      <c r="E51" s="21">
        <f>E53+E52</f>
        <v>978000</v>
      </c>
      <c r="F51" s="11"/>
    </row>
    <row r="52" spans="1:6" ht="72.75">
      <c r="A52" s="22" t="s">
        <v>28</v>
      </c>
      <c r="B52" s="23" t="s">
        <v>79</v>
      </c>
      <c r="C52" s="24">
        <v>878000</v>
      </c>
      <c r="D52" s="24"/>
      <c r="E52" s="24">
        <f t="shared" si="1"/>
        <v>878000</v>
      </c>
      <c r="F52" s="11"/>
    </row>
    <row r="53" spans="1:6" ht="42.75">
      <c r="A53" s="22" t="s">
        <v>30</v>
      </c>
      <c r="B53" s="31" t="s">
        <v>80</v>
      </c>
      <c r="C53" s="24">
        <v>100000</v>
      </c>
      <c r="D53" s="24"/>
      <c r="E53" s="24">
        <f t="shared" si="1"/>
        <v>100000</v>
      </c>
      <c r="F53" s="11"/>
    </row>
    <row r="54" spans="1:6" ht="30.75">
      <c r="A54" s="19" t="s">
        <v>81</v>
      </c>
      <c r="B54" s="25" t="s">
        <v>82</v>
      </c>
      <c r="C54" s="21">
        <f>C57+C56+C55+C58</f>
        <v>11759000</v>
      </c>
      <c r="D54" s="21">
        <f>D57+D56+D55+D58</f>
        <v>0</v>
      </c>
      <c r="E54" s="21">
        <f>E57+E56+E55+E58</f>
        <v>11759000</v>
      </c>
      <c r="F54" s="11"/>
    </row>
    <row r="55" spans="1:6" ht="28.5">
      <c r="A55" s="22" t="s">
        <v>83</v>
      </c>
      <c r="B55" s="31" t="s">
        <v>84</v>
      </c>
      <c r="C55" s="24">
        <f>3259000-250000</f>
        <v>3009000</v>
      </c>
      <c r="D55" s="24"/>
      <c r="E55" s="24">
        <f t="shared" si="1"/>
        <v>3009000</v>
      </c>
      <c r="F55" s="11"/>
    </row>
    <row r="56" spans="1:6" ht="42.75">
      <c r="A56" s="22" t="s">
        <v>85</v>
      </c>
      <c r="B56" s="31" t="s">
        <v>86</v>
      </c>
      <c r="C56" s="24">
        <v>4450000</v>
      </c>
      <c r="D56" s="24"/>
      <c r="E56" s="24">
        <f t="shared" si="1"/>
        <v>4450000</v>
      </c>
      <c r="F56" s="11"/>
    </row>
    <row r="57" spans="1:6" ht="42.75">
      <c r="A57" s="22" t="s">
        <v>87</v>
      </c>
      <c r="B57" s="31" t="s">
        <v>88</v>
      </c>
      <c r="C57" s="24">
        <v>4100000</v>
      </c>
      <c r="D57" s="24"/>
      <c r="E57" s="24">
        <f t="shared" si="1"/>
        <v>4100000</v>
      </c>
      <c r="F57" s="11"/>
    </row>
    <row r="58" spans="1:6" ht="28.5">
      <c r="A58" s="22" t="s">
        <v>89</v>
      </c>
      <c r="B58" s="31" t="s">
        <v>90</v>
      </c>
      <c r="C58" s="24">
        <v>200000</v>
      </c>
      <c r="D58" s="24"/>
      <c r="E58" s="24">
        <f t="shared" si="1"/>
        <v>200000</v>
      </c>
      <c r="F58" s="11"/>
    </row>
  </sheetData>
  <sheetProtection/>
  <autoFilter ref="A4:F58"/>
  <mergeCells count="1">
    <mergeCell ref="A1:E1"/>
  </mergeCells>
  <printOptions/>
  <pageMargins left="0.7874015748031497" right="0.15748031496062992" top="0.6299212598425197" bottom="0.3937007874015748" header="0.31496062992125984" footer="0.15748031496062992"/>
  <pageSetup orientation="portrait" paperSize="9" scale="85" r:id="rId1"/>
  <headerFooter>
    <oddHeader>&amp;LROMÂNIA
JUDEȚUL MUREȘ
CONSILIUL JUDEȚEAN&amp;RAnexa 9/d la HCJM   nr.      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2017-08-30T07:19:48Z</cp:lastPrinted>
  <dcterms:created xsi:type="dcterms:W3CDTF">2017-08-17T06:54:33Z</dcterms:created>
  <dcterms:modified xsi:type="dcterms:W3CDTF">2017-08-30T07:20:41Z</dcterms:modified>
  <cp:category/>
  <cp:version/>
  <cp:contentType/>
  <cp:contentStatus/>
</cp:coreProperties>
</file>