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2435" activeTab="0"/>
  </bookViews>
  <sheets>
    <sheet name="rep " sheetId="1" r:id="rId1"/>
  </sheets>
  <definedNames>
    <definedName name="_xlnm._FilterDatabase" localSheetId="0" hidden="1">'rep '!$A$5:$IL$214</definedName>
    <definedName name="_xlnm.Print_Titles" localSheetId="0">'rep '!$2:$5</definedName>
  </definedNames>
  <calcPr fullCalcOnLoad="1"/>
</workbook>
</file>

<file path=xl/sharedStrings.xml><?xml version="1.0" encoding="utf-8"?>
<sst xmlns="http://schemas.openxmlformats.org/spreadsheetml/2006/main" count="299" uniqueCount="285">
  <si>
    <t xml:space="preserve"> -lei-</t>
  </si>
  <si>
    <t>Nr. crt.</t>
  </si>
  <si>
    <t>Simb.
cap. bug.</t>
  </si>
  <si>
    <t>Denumirea lucrării</t>
  </si>
  <si>
    <t>Prevederi 2017</t>
  </si>
  <si>
    <t>Influențe</t>
  </si>
  <si>
    <t xml:space="preserve">Valori rectificate </t>
  </si>
  <si>
    <t>1</t>
  </si>
  <si>
    <t>2</t>
  </si>
  <si>
    <t>5=3+4</t>
  </si>
  <si>
    <t xml:space="preserve">TOTAL REPARATII, din care:                                                                </t>
  </si>
  <si>
    <t xml:space="preserve">CONSILIUL JUDETEAN MURES   </t>
  </si>
  <si>
    <t>CAPITOL 51</t>
  </si>
  <si>
    <t xml:space="preserve">Reparaţii la "Palatul Apollo" </t>
  </si>
  <si>
    <t>Asistență tehnică prin diriginți de șantier pt. lucrarea Reparaţii la "Palatul Apollo"</t>
  </si>
  <si>
    <t>Asistență tehnică din partea proiectantului pt. lucrarea Reparaţii la "Palatul Apollo"</t>
  </si>
  <si>
    <t>Amenajare birou de primire pentru persoane cu dizabilităţi locomotorii la ”Palatul Apollo” - Proiect tehnic</t>
  </si>
  <si>
    <t>Amenajare birou de primire pentru persoane cu dizabilităţi locomotorii la ”Palatul Apollo” - Execuție lucrare</t>
  </si>
  <si>
    <t>Asistență tehnică prin diriginți de șantier pt. lucrarea ”Amenajare birou de primire pentru persoane cu dizabilităţi locomotorii la Palatul Apollo”</t>
  </si>
  <si>
    <t>Reparaţii curente</t>
  </si>
  <si>
    <t>Reparaţii sediu administrativ</t>
  </si>
  <si>
    <t>CAPITOL 60</t>
  </si>
  <si>
    <t>Reparaţii subsol</t>
  </si>
  <si>
    <t>CAPITOL 74</t>
  </si>
  <si>
    <t>Remediere daune provocate la cablurile/ echipamentele electrice de la staţia de sortare Cristeşti-Vălureni</t>
  </si>
  <si>
    <t xml:space="preserve">Completare gard şi panou comandă instalaţie degazeificare depozit deşeuri </t>
  </si>
  <si>
    <t>SPJ SALVAMONT total, din care:</t>
  </si>
  <si>
    <t>Reparaţii parc vehicule</t>
  </si>
  <si>
    <t>CENTRUL ŞCOLAR PENTRU EDUCAŢIE INCLUZIVĂ NR.1</t>
  </si>
  <si>
    <t>Igienizare bloc alimentar şi grupuri sanitare</t>
  </si>
  <si>
    <t>Reparaţii maşină transport elevi</t>
  </si>
  <si>
    <t>Raşchetat şi lăcuit parchet în sălile de clasă</t>
  </si>
  <si>
    <t>CENTRUL ŞCOLAR PENTRU EDUCAŢIE INCLUZIVĂ NR.2</t>
  </si>
  <si>
    <t>Igienizarea şi zugrăvirea sălilor de clasă, a grupurilor sanitare şi a coridoarelor Clădirea Centrului Sc.pt.Educ.Incluzivă nr.2-Tg.Mures</t>
  </si>
  <si>
    <t>Igienizarea şi zugrăvirea sălilor de clasă, a grupurilor sanitare şi a coridoarelor Clădirea Târnăveni</t>
  </si>
  <si>
    <t>CENTRUL ŞCOLAR DE EDUCAŢIE INCLUZIVĂ NR.3 S.A.M. REGHIN</t>
  </si>
  <si>
    <t>Reparaţii interioare sală în vederea amenajării unui Cabinet medical şcolar</t>
  </si>
  <si>
    <t>Reparaţii curente şi igienizări interioare la clădirea şcolii</t>
  </si>
  <si>
    <t>SPITALUL CLINIC JUDEŢEAN MUREŞ</t>
  </si>
  <si>
    <t>Lucrări de reparaţii clinica ortopedie</t>
  </si>
  <si>
    <t>Lucrări de reparaţii compartiment endocrinologie</t>
  </si>
  <si>
    <t>Lucrări de reparații secția neuropsihiatrie pediatrică</t>
  </si>
  <si>
    <t xml:space="preserve">Lucrări de reparaţii ambulatorii de specialitate spital </t>
  </si>
  <si>
    <t>Lucrari de reparatii sectia clinica obstetrica ginecologie</t>
  </si>
  <si>
    <t>Lucrari de reparatii secția clinică pediatrie</t>
  </si>
  <si>
    <t>Lucrări de reparații imobil Strada Gh. Marinescu nr. 1</t>
  </si>
  <si>
    <t>SPITALUL MUNICIPAL DR. GHEORGHE MARINESCU TÂRNĂVENI</t>
  </si>
  <si>
    <t>Reparaţii curente şi igienizări interioare  Pshiatrie I-II- III-IV</t>
  </si>
  <si>
    <t xml:space="preserve">Reparatii cladire spalatorie </t>
  </si>
  <si>
    <t>Reparatii scara acces Pavilion Neuro Pshiatrie</t>
  </si>
  <si>
    <t>Reparații curente și igienizări interioare clădire pediatrie</t>
  </si>
  <si>
    <t xml:space="preserve">UNITATI  DE  CULTURA      </t>
  </si>
  <si>
    <t xml:space="preserve">Muzeul Judeţean MUREŞ                             </t>
  </si>
  <si>
    <t xml:space="preserve">Placare cu gresie + faianţă sală restaurare ceramică
</t>
  </si>
  <si>
    <t>Completare documentaţie pt. intrare în legalitate, obţinere autorizaţie ISU,  Amenajări interioare Clădirea nou a Secţiei de Ştiinţele Naturii</t>
  </si>
  <si>
    <t>Verificare sisteme curenţi slabi (inlocuire componente defecte)</t>
  </si>
  <si>
    <t>Separare braansament apă  sediul administrativ Mărăști nr.8</t>
  </si>
  <si>
    <t>Reparaţii şi zugrăvire spaţii pivniţe pentru depozite ceramică, metal, depozite lemn, acces pivniţe, acces birouri</t>
  </si>
  <si>
    <t>Realizare izolare şi uşă acces mansardă</t>
  </si>
  <si>
    <t>Restaurare decor tavane, stucături, săli expoziţii etaj</t>
  </si>
  <si>
    <t xml:space="preserve">Înlocuire şi montaj jgheaburi, burlane pentru drenajul apelor pluviale şi drenaj la exteriorul clădirii Palatului Toldalagi </t>
  </si>
  <si>
    <t>Reparații curente la subsolul Palatuluui Culturii - 2 săli la Biblioteca Județeană</t>
  </si>
  <si>
    <t>Reparaţii galeriile UAP, băi</t>
  </si>
  <si>
    <t>Reparaţii podea galeria UAP, vestiare Palat</t>
  </si>
  <si>
    <t xml:space="preserve">Teatrul Ariel                           </t>
  </si>
  <si>
    <t>Diverse lucrări de reparaţii curente</t>
  </si>
  <si>
    <t>Ansamblul Artistic</t>
  </si>
  <si>
    <t>Vopsit şi amenajat scenă</t>
  </si>
  <si>
    <t>Biblioteca Judeţeană Mureş</t>
  </si>
  <si>
    <t>Lucrare de ignifugare acoperiş Biblioteca Teleki-Bolyai</t>
  </si>
  <si>
    <t>Reparaţii tavan sala de lectură Biblioteca Teleki-Bolyai</t>
  </si>
  <si>
    <t xml:space="preserve">D.G.A.S.P.C. MUREŞ   </t>
  </si>
  <si>
    <t xml:space="preserve">A1- CRCDN </t>
  </si>
  <si>
    <t>CRCDN TREBELY NR. 3</t>
  </si>
  <si>
    <t>Reparat ţigle</t>
  </si>
  <si>
    <t>Reparaţii electrice</t>
  </si>
  <si>
    <t>3</t>
  </si>
  <si>
    <t>Reparat poartă intrare</t>
  </si>
  <si>
    <t>CRCDN BRANULUI NR. 3</t>
  </si>
  <si>
    <t>4</t>
  </si>
  <si>
    <t>CRCDN TURNU ROŞU NR. 1/B</t>
  </si>
  <si>
    <t>5</t>
  </si>
  <si>
    <t>Zugrăvit interior</t>
  </si>
  <si>
    <t>6</t>
  </si>
  <si>
    <t>Reparat scurgere canalizare</t>
  </si>
  <si>
    <t>CRCDN SLATINA NR. 13</t>
  </si>
  <si>
    <t>7</t>
  </si>
  <si>
    <t>Igienizarea pivniţei</t>
  </si>
  <si>
    <t>8</t>
  </si>
  <si>
    <t>Uşă termopan subsol sala CT</t>
  </si>
  <si>
    <t>CRCDN CEUAŞU DE CÂMPIE NR. 43</t>
  </si>
  <si>
    <t>9</t>
  </si>
  <si>
    <t>10</t>
  </si>
  <si>
    <t>Reparat trotuarul casei</t>
  </si>
  <si>
    <t>CRCDN CEUAŞU DE CÂMPIE NR. 185</t>
  </si>
  <si>
    <t>11</t>
  </si>
  <si>
    <t>Reparare jgheaburi</t>
  </si>
  <si>
    <t>CRCDN CEUAŞU DE CÂMPIE NR. 215</t>
  </si>
  <si>
    <t>12</t>
  </si>
  <si>
    <t>Capac fosă septică</t>
  </si>
  <si>
    <t>13</t>
  </si>
  <si>
    <t>Capac cămin apă</t>
  </si>
  <si>
    <t>14</t>
  </si>
  <si>
    <t>Reparat uşă intrare bucătărie</t>
  </si>
  <si>
    <t>CRCDN CEUAŞU DE CÂMPIE NR. 417</t>
  </si>
  <si>
    <t>15</t>
  </si>
  <si>
    <t>Reparare uşă termopan de intrare în casă</t>
  </si>
  <si>
    <t>A2- CTF JUDET</t>
  </si>
  <si>
    <t>CTF TÂRNĂVENI STR. PLEVNEI, NR. 3</t>
  </si>
  <si>
    <t>16</t>
  </si>
  <si>
    <t>Schimbare tâmplărie PVC</t>
  </si>
  <si>
    <t>CTF TÂRNĂVENI STR. LEBEDEI, NR. 6</t>
  </si>
  <si>
    <t>17</t>
  </si>
  <si>
    <t>CTF TÂRNAVENI STR. G. COŞBUC NR. 110</t>
  </si>
  <si>
    <t>18</t>
  </si>
  <si>
    <t>Reparaţii băi</t>
  </si>
  <si>
    <t>19</t>
  </si>
  <si>
    <t>Izolat pod</t>
  </si>
  <si>
    <t>20</t>
  </si>
  <si>
    <t>Izolat exterior casă</t>
  </si>
  <si>
    <t>21</t>
  </si>
  <si>
    <t>Schimbare ferestre /uşi</t>
  </si>
  <si>
    <t>CTF MIERCUREA NIRAJULUI STR. SÂNTANDREI NR. 38</t>
  </si>
  <si>
    <t>22</t>
  </si>
  <si>
    <t>23</t>
  </si>
  <si>
    <t>CTF MIERCUREA NIRAJULUI STR. SÂNTANDREI NR. 60</t>
  </si>
  <si>
    <t>24</t>
  </si>
  <si>
    <t>Schimbare uşi /ferestre PVC</t>
  </si>
  <si>
    <t>CTF SĂRMAŞ STR. DEZROBIRII NR. 58</t>
  </si>
  <si>
    <t>25</t>
  </si>
  <si>
    <t>CTF SĂRMAŞ STR. REBUBLICII NR. 128</t>
  </si>
  <si>
    <t>26</t>
  </si>
  <si>
    <t>Igienizare băi</t>
  </si>
  <si>
    <t>CTF RÂCIU</t>
  </si>
  <si>
    <t>27</t>
  </si>
  <si>
    <t>Balustradă terasă</t>
  </si>
  <si>
    <t>28</t>
  </si>
  <si>
    <t>Pavaj curte</t>
  </si>
  <si>
    <t>CTF SÂNGEORGIU DE PĂDURE</t>
  </si>
  <si>
    <t>29</t>
  </si>
  <si>
    <t>CTF CÂMPENIŢA STR. PRINCIPALĂ NR. 78</t>
  </si>
  <si>
    <t>30</t>
  </si>
  <si>
    <t>CTF ŞINCAI STR. PRINCIPALĂ NR. 269</t>
  </si>
  <si>
    <t>31</t>
  </si>
  <si>
    <t>Vopsit gard</t>
  </si>
  <si>
    <t>CTF ZAU DE CÂMPIE</t>
  </si>
  <si>
    <t>32</t>
  </si>
  <si>
    <t>Igienizare bucătărie /băi</t>
  </si>
  <si>
    <t>CTF BĂLĂUŞERI</t>
  </si>
  <si>
    <t>33</t>
  </si>
  <si>
    <t>Refacere acoperiş</t>
  </si>
  <si>
    <t>34</t>
  </si>
  <si>
    <t>35</t>
  </si>
  <si>
    <t>Refacere scară interioară</t>
  </si>
  <si>
    <t xml:space="preserve">A3- CTF REGHIN PETELEA </t>
  </si>
  <si>
    <t>CTF REGHIN STR. SUBCETATE NR.26</t>
  </si>
  <si>
    <t>36</t>
  </si>
  <si>
    <t xml:space="preserve">Lucrări de zidărie, tencuire şi reparaţii gard </t>
  </si>
  <si>
    <t>CTF REGHIN STR. RODNEI NR. 16 AP. 12</t>
  </si>
  <si>
    <t>37</t>
  </si>
  <si>
    <t>Reparaţii şi igienizare</t>
  </si>
  <si>
    <t>38</t>
  </si>
  <si>
    <t>Înlocuit uşi interioare - 6 buc.</t>
  </si>
  <si>
    <t>CTF REGHIN STR. RODNEI NR. 10 AP. 1</t>
  </si>
  <si>
    <t>39</t>
  </si>
  <si>
    <t>CTF REGHIN STR. FĂGĂRAŞULUI NR. 4 AP. 12</t>
  </si>
  <si>
    <t>40</t>
  </si>
  <si>
    <t>41</t>
  </si>
  <si>
    <t>Înlocuit uşi interioare - 7 buc.</t>
  </si>
  <si>
    <t>CTF REGHIN STR. FĂGĂRAŞULUI NR. 4 AP. 60</t>
  </si>
  <si>
    <t>42</t>
  </si>
  <si>
    <t>CTF REGHIN STR. GĂRII NR.2 AP.15</t>
  </si>
  <si>
    <t>43</t>
  </si>
  <si>
    <t>CTF REGHIN STR. GĂRII NR.2 AP18</t>
  </si>
  <si>
    <t>44</t>
  </si>
  <si>
    <t>CTF REGHIN STR. IERNUŢENI NR.2-8 AP.9</t>
  </si>
  <si>
    <t>45</t>
  </si>
  <si>
    <t>CTF PETELEA NR.34</t>
  </si>
  <si>
    <t>46</t>
  </si>
  <si>
    <t>47</t>
  </si>
  <si>
    <t>Înlocuit burlane apă</t>
  </si>
  <si>
    <t>A4 -CSCDN SIGHIŞOARA</t>
  </si>
  <si>
    <t>48</t>
  </si>
  <si>
    <t>Înlocuire geamuri la sala de mese</t>
  </si>
  <si>
    <t>49</t>
  </si>
  <si>
    <t>Lucrări de igienizare</t>
  </si>
  <si>
    <t>A5- MATERNA</t>
  </si>
  <si>
    <t>50</t>
  </si>
  <si>
    <t>Amenajare loc de joacă</t>
  </si>
  <si>
    <t>51</t>
  </si>
  <si>
    <t>Montarea gratiilor la geamuri - 2 camere</t>
  </si>
  <si>
    <t>A6- DGASPC -APARAT PROPRIU</t>
  </si>
  <si>
    <t>52</t>
  </si>
  <si>
    <t>53</t>
  </si>
  <si>
    <t>Reabilitare instalaţie electrică, reţea internet, telefonie fixă - Corp B - sediu DGASPC</t>
  </si>
  <si>
    <t>54</t>
  </si>
  <si>
    <t xml:space="preserve">Reabilitare instalaţie electrică- corp B - sediu DGASPC </t>
  </si>
  <si>
    <t>55</t>
  </si>
  <si>
    <t>Montat parchet laminat în birourile din corp A-sediu DGASPC</t>
  </si>
  <si>
    <t>A7- CRRN LUDUŞ</t>
  </si>
  <si>
    <t>56</t>
  </si>
  <si>
    <t>Reparaţii instalaţii electrice</t>
  </si>
  <si>
    <t>57</t>
  </si>
  <si>
    <t>Reparaţii instalaţie termică</t>
  </si>
  <si>
    <t>58</t>
  </si>
  <si>
    <t>Reparaţii grupuri sanitare, apă, canal</t>
  </si>
  <si>
    <t>A8- CTF Sîncrai-Sântana</t>
  </si>
  <si>
    <t>59</t>
  </si>
  <si>
    <t>A9- CENTRU DE TRANZIT ADA + ADI</t>
  </si>
  <si>
    <t>60</t>
  </si>
  <si>
    <t>Reparaţii şi igienizări - Casa ADI - str. Rozmarinului</t>
  </si>
  <si>
    <t>61</t>
  </si>
  <si>
    <t>Reparaţii şi igienizări - Casa ADA - str. Hunedoara</t>
  </si>
  <si>
    <t>B-CIA CĂPUŞU DE CÂMPIE</t>
  </si>
  <si>
    <t>Reparaţii acoperiş şopron uscat haine CIA</t>
  </si>
  <si>
    <t>Reparaţii instalaţie electrică spălătorie CIA</t>
  </si>
  <si>
    <t>Reparaţii exterioare clădirea CIA</t>
  </si>
  <si>
    <t>C-CIA SIGHIŞOARA</t>
  </si>
  <si>
    <t xml:space="preserve">Lucrări de reparaţii şi igienizări </t>
  </si>
  <si>
    <t>D- CIA GLODENI</t>
  </si>
  <si>
    <t>Igienizari, zugraveli interioare in cladirea CITO GLODENI</t>
  </si>
  <si>
    <t>E- CIA REGHIN</t>
  </si>
  <si>
    <t xml:space="preserve">Reparaţii şi igienizări </t>
  </si>
  <si>
    <t>F- CIA LUNCA MUREŞ</t>
  </si>
  <si>
    <t>Reparaţii  pavilion D</t>
  </si>
  <si>
    <t>G- CRRN REGHIN</t>
  </si>
  <si>
    <t>Zugrăveli şi igienizări interioare şi exterioare</t>
  </si>
  <si>
    <t>Lucrări de reparaţii terasă</t>
  </si>
  <si>
    <t>H- CRRN  BRÂNCOVENEŞTI</t>
  </si>
  <si>
    <t>Reparat hala cazane interior</t>
  </si>
  <si>
    <t>Reparat acoperiş secţia Pavilion norvegian</t>
  </si>
  <si>
    <t>RA Aeroport Transilvania</t>
  </si>
  <si>
    <t>Reparaţii canal termic (etapa I)</t>
  </si>
  <si>
    <t>Reparatii si amenajari interioare  imobil str. Primariei nr.2</t>
  </si>
  <si>
    <t>Reparatii si amenajari interioare  imobil P-ta Victoriei nr.1</t>
  </si>
  <si>
    <t>Reparaţii autocar</t>
  </si>
  <si>
    <t>din care Surse proprii</t>
  </si>
  <si>
    <t>Reparaţii scară urcare pod</t>
  </si>
  <si>
    <t>Reparaţii copertină interioară</t>
  </si>
  <si>
    <t>Reparaţii jgheaburi şi burlane</t>
  </si>
  <si>
    <t>Montare gresie în bucătărie, montare uşă în zid, perete gipscarton</t>
  </si>
  <si>
    <t>Reparat platformă betonală şi scurgere pluvială</t>
  </si>
  <si>
    <t>Extindere camere cu tâmplărie termopan</t>
  </si>
  <si>
    <t>Schimbare tâmplărie PVC şi reparaţii acoperiş</t>
  </si>
  <si>
    <t>Reparaţii şi igienizare băi şi reparaţii instalaţie de încălzire în bucătărie</t>
  </si>
  <si>
    <t>Înlocuit ferestre şi tîmplărie PVC</t>
  </si>
  <si>
    <t>Reparaţii instalaţii în două băi</t>
  </si>
  <si>
    <t>Spaţiu de joacă</t>
  </si>
  <si>
    <t>Igienizări şi reparaţii interioare</t>
  </si>
  <si>
    <t>Reparaţii tâmplării interioare</t>
  </si>
  <si>
    <t>Refacere şpaleţi şi pervaze</t>
  </si>
  <si>
    <t xml:space="preserve">Reparaţii gard </t>
  </si>
  <si>
    <t>Reparaţii şi igienizare cu înlocuire 7 uşi</t>
  </si>
  <si>
    <t>Înlocuit uşi interioare - 4 buc</t>
  </si>
  <si>
    <t>Reparaţii rampă de acces</t>
  </si>
  <si>
    <t>Reparaţii infiltraţii acoperiş</t>
  </si>
  <si>
    <t>Lucrări de reparaţii şi amenajări interioare corp A</t>
  </si>
  <si>
    <t>Reamenejare şi reparaţii spaţiu arhivă</t>
  </si>
  <si>
    <t>Reparaţii zugrăveli şi infiltraţii acoperiş</t>
  </si>
  <si>
    <t>Reparaţii interioare şi igienizări la casele 4-5-6-8-9-10-11</t>
  </si>
  <si>
    <t>Reparaţii instalaţii sanitare la casele 6 şi 9</t>
  </si>
  <si>
    <t>Întocmire documentaţie tehnică (devize, caiete de sarcini, memorii tehnice)</t>
  </si>
  <si>
    <t>Reparaţii tavan, şpaleţi şi pervaze şi izolat pod la casă cu etaj</t>
  </si>
  <si>
    <t>I-ÎNTOCMIRE DOCUMENTAŢIE TEHNICĂ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</si>
  <si>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</si>
  <si>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</si>
  <si>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</si>
  <si>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</si>
  <si>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</si>
  <si>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</si>
  <si>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</si>
  <si>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</si>
  <si>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</si>
  <si>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</si>
  <si>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</si>
  <si>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</si>
  <si>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</si>
  <si>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</si>
  <si>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</si>
  <si>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</si>
  <si>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</si>
  <si>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</si>
  <si>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Lucrări de reparaţii faţadă clinica dermatovenerologie</t>
  </si>
  <si>
    <t>Lucrări de reparaţii acoperiş clinica oftalmologie</t>
  </si>
  <si>
    <t>Reparatii acoperis castel Ugron Zau de Campie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</si>
</sst>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8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 Narrow"/>
      <family val="2"/>
    </font>
    <font>
      <sz val="11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45"/>
      <name val="Arial"/>
      <family val="2"/>
    </font>
    <font>
      <b/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66FF"/>
      <name val="Arial"/>
      <family val="2"/>
    </font>
    <font>
      <b/>
      <sz val="10"/>
      <color rgb="FF0000FF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0" borderId="2" applyNumberFormat="0" applyFill="0" applyAlignment="0" applyProtection="0"/>
    <xf numFmtId="0" fontId="32" fillId="28" borderId="0" applyNumberFormat="0" applyBorder="0" applyAlignment="0" applyProtection="0"/>
    <xf numFmtId="0" fontId="33" fillId="27" borderId="3" applyNumberFormat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0" fontId="27" fillId="31" borderId="4" applyNumberFormat="0" applyFont="0" applyAlignment="0" applyProtection="0"/>
    <xf numFmtId="9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3" fontId="0" fillId="0" borderId="0" xfId="0" applyNumberFormat="1" applyFont="1" applyFill="1" applyAlignment="1">
      <alignment vertical="center" wrapText="1"/>
    </xf>
    <xf numFmtId="0" fontId="0" fillId="0" borderId="0" xfId="0" applyFont="1" applyFill="1" applyAlignment="1">
      <alignment horizontal="right" vertical="center"/>
    </xf>
    <xf numFmtId="0" fontId="0" fillId="0" borderId="0" xfId="0" applyAlignment="1">
      <alignment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right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left" vertical="center" wrapText="1"/>
    </xf>
    <xf numFmtId="3" fontId="44" fillId="0" borderId="12" xfId="0" applyNumberFormat="1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3" fontId="45" fillId="33" borderId="10" xfId="0" applyNumberFormat="1" applyFont="1" applyFill="1" applyBorder="1" applyAlignment="1">
      <alignment horizontal="right" vertical="center" wrapText="1"/>
    </xf>
    <xf numFmtId="0" fontId="45" fillId="0" borderId="10" xfId="0" applyFont="1" applyBorder="1" applyAlignment="1">
      <alignment horizontal="right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left" vertical="center" wrapText="1"/>
    </xf>
    <xf numFmtId="3" fontId="45" fillId="0" borderId="10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 wrapText="1"/>
    </xf>
    <xf numFmtId="0" fontId="46" fillId="0" borderId="10" xfId="0" applyFont="1" applyBorder="1" applyAlignment="1">
      <alignment horizontal="left" wrapText="1"/>
    </xf>
    <xf numFmtId="3" fontId="0" fillId="0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Font="1" applyBorder="1" applyAlignment="1">
      <alignment horizontal="right" vertical="center" wrapText="1"/>
    </xf>
    <xf numFmtId="0" fontId="0" fillId="0" borderId="0" xfId="0" applyFont="1" applyFill="1" applyAlignment="1">
      <alignment vertical="center" wrapText="1"/>
    </xf>
    <xf numFmtId="3" fontId="46" fillId="0" borderId="10" xfId="0" applyNumberFormat="1" applyFont="1" applyFill="1" applyBorder="1" applyAlignment="1">
      <alignment horizontal="left" wrapText="1"/>
    </xf>
    <xf numFmtId="0" fontId="45" fillId="34" borderId="10" xfId="0" applyFont="1" applyFill="1" applyBorder="1" applyAlignment="1">
      <alignment horizontal="left" vertical="center" wrapText="1"/>
    </xf>
    <xf numFmtId="0" fontId="45" fillId="34" borderId="10" xfId="0" applyFont="1" applyFill="1" applyBorder="1" applyAlignment="1">
      <alignment horizontal="center" vertical="center" wrapText="1"/>
    </xf>
    <xf numFmtId="3" fontId="45" fillId="34" borderId="10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 wrapText="1"/>
    </xf>
    <xf numFmtId="3" fontId="46" fillId="0" borderId="10" xfId="0" applyNumberFormat="1" applyFont="1" applyFill="1" applyBorder="1" applyAlignment="1">
      <alignment horizontal="right" wrapText="1"/>
    </xf>
    <xf numFmtId="3" fontId="0" fillId="0" borderId="10" xfId="0" applyNumberFormat="1" applyFont="1" applyFill="1" applyBorder="1" applyAlignment="1">
      <alignment horizontal="right" wrapText="1"/>
    </xf>
    <xf numFmtId="49" fontId="45" fillId="35" borderId="10" xfId="46" applyNumberFormat="1" applyFont="1" applyFill="1" applyBorder="1" applyAlignment="1">
      <alignment wrapText="1"/>
      <protection/>
    </xf>
    <xf numFmtId="3" fontId="45" fillId="35" borderId="10" xfId="46" applyNumberFormat="1" applyFont="1" applyFill="1" applyBorder="1" applyAlignment="1">
      <alignment wrapText="1"/>
      <protection/>
    </xf>
    <xf numFmtId="0" fontId="0" fillId="0" borderId="13" xfId="0" applyBorder="1" applyAlignment="1">
      <alignment horizontal="left" wrapText="1"/>
    </xf>
    <xf numFmtId="0" fontId="45" fillId="34" borderId="10" xfId="0" applyFont="1" applyFill="1" applyBorder="1" applyAlignment="1">
      <alignment horizontal="right" vertical="center" wrapText="1"/>
    </xf>
    <xf numFmtId="0" fontId="0" fillId="36" borderId="10" xfId="0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0" fillId="37" borderId="10" xfId="0" applyFont="1" applyFill="1" applyBorder="1" applyAlignment="1">
      <alignment horizontal="center" vertical="center" wrapText="1"/>
    </xf>
    <xf numFmtId="3" fontId="0" fillId="0" borderId="10" xfId="0" applyNumberFormat="1" applyFill="1" applyBorder="1" applyAlignment="1">
      <alignment vertical="center" wrapText="1"/>
    </xf>
    <xf numFmtId="3" fontId="0" fillId="0" borderId="1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36" borderId="10" xfId="0" applyFont="1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horizontal="left" vertical="center" wrapText="1"/>
    </xf>
    <xf numFmtId="3" fontId="46" fillId="36" borderId="10" xfId="0" applyNumberFormat="1" applyFont="1" applyFill="1" applyBorder="1" applyAlignment="1">
      <alignment horizontal="right" vertical="center" wrapText="1"/>
    </xf>
    <xf numFmtId="0" fontId="0" fillId="34" borderId="10" xfId="0" applyFont="1" applyFill="1" applyBorder="1" applyAlignment="1">
      <alignment vertical="center"/>
    </xf>
    <xf numFmtId="0" fontId="0" fillId="34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vertical="center"/>
    </xf>
    <xf numFmtId="0" fontId="46" fillId="37" borderId="10" xfId="0" applyFont="1" applyFill="1" applyBorder="1" applyAlignment="1">
      <alignment horizontal="center" vertical="center" wrapText="1"/>
    </xf>
    <xf numFmtId="3" fontId="46" fillId="0" borderId="10" xfId="0" applyNumberFormat="1" applyFont="1" applyFill="1" applyBorder="1" applyAlignment="1">
      <alignment vertical="center" wrapText="1"/>
    </xf>
    <xf numFmtId="3" fontId="4" fillId="0" borderId="10" xfId="0" applyNumberFormat="1" applyFont="1" applyFill="1" applyBorder="1" applyAlignment="1">
      <alignment vertical="center" wrapText="1"/>
    </xf>
    <xf numFmtId="0" fontId="47" fillId="34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right" vertical="center" wrapText="1"/>
    </xf>
    <xf numFmtId="0" fontId="47" fillId="34" borderId="10" xfId="0" applyFont="1" applyFill="1" applyBorder="1" applyAlignment="1">
      <alignment horizontal="right" vertical="center" wrapText="1"/>
    </xf>
    <xf numFmtId="0" fontId="47" fillId="34" borderId="10" xfId="0" applyFont="1" applyFill="1" applyBorder="1" applyAlignment="1">
      <alignment horizontal="left" vertical="center" wrapText="1"/>
    </xf>
    <xf numFmtId="3" fontId="47" fillId="34" borderId="10" xfId="0" applyNumberFormat="1" applyFont="1" applyFill="1" applyBorder="1" applyAlignment="1">
      <alignment horizontal="right" vertical="center" wrapText="1"/>
    </xf>
    <xf numFmtId="0" fontId="46" fillId="36" borderId="10" xfId="0" applyFont="1" applyFill="1" applyBorder="1" applyAlignment="1">
      <alignment horizontal="right" vertical="center" wrapText="1"/>
    </xf>
    <xf numFmtId="0" fontId="46" fillId="36" borderId="10" xfId="0" applyFont="1" applyFill="1" applyBorder="1" applyAlignment="1">
      <alignment horizontal="center" vertical="center" wrapText="1"/>
    </xf>
    <xf numFmtId="3" fontId="0" fillId="36" borderId="10" xfId="0" applyNumberFormat="1" applyFont="1" applyFill="1" applyBorder="1" applyAlignment="1">
      <alignment horizontal="right" vertical="center"/>
    </xf>
    <xf numFmtId="0" fontId="0" fillId="36" borderId="0" xfId="0" applyFont="1" applyFill="1" applyAlignment="1">
      <alignment vertical="center"/>
    </xf>
    <xf numFmtId="3" fontId="0" fillId="0" borderId="10" xfId="0" applyNumberFormat="1" applyFill="1" applyBorder="1" applyAlignment="1">
      <alignment vertical="top" wrapText="1"/>
    </xf>
    <xf numFmtId="0" fontId="4" fillId="38" borderId="10" xfId="0" applyFont="1" applyFill="1" applyBorder="1" applyAlignment="1">
      <alignment horizontal="right" vertical="center" wrapText="1"/>
    </xf>
    <xf numFmtId="0" fontId="3" fillId="38" borderId="10" xfId="0" applyFont="1" applyFill="1" applyBorder="1" applyAlignment="1">
      <alignment horizontal="center" vertical="center" wrapText="1"/>
    </xf>
    <xf numFmtId="0" fontId="3" fillId="38" borderId="10" xfId="0" applyFont="1" applyFill="1" applyBorder="1" applyAlignment="1">
      <alignment horizontal="left" vertical="center" wrapText="1"/>
    </xf>
    <xf numFmtId="3" fontId="45" fillId="38" borderId="10" xfId="0" applyNumberFormat="1" applyFont="1" applyFill="1" applyBorder="1" applyAlignment="1">
      <alignment horizontal="right" vertical="center" wrapText="1"/>
    </xf>
    <xf numFmtId="0" fontId="2" fillId="39" borderId="10" xfId="0" applyFont="1" applyFill="1" applyBorder="1" applyAlignment="1">
      <alignment horizontal="left" vertical="center" wrapText="1"/>
    </xf>
    <xf numFmtId="0" fontId="2" fillId="39" borderId="10" xfId="0" applyFont="1" applyFill="1" applyBorder="1" applyAlignment="1">
      <alignment horizontal="center" vertical="center" wrapText="1"/>
    </xf>
    <xf numFmtId="3" fontId="2" fillId="39" borderId="10" xfId="0" applyNumberFormat="1" applyFont="1" applyFill="1" applyBorder="1" applyAlignment="1">
      <alignment horizontal="right" vertical="center" wrapText="1"/>
    </xf>
    <xf numFmtId="49" fontId="2" fillId="0" borderId="10" xfId="0" applyNumberFormat="1" applyFont="1" applyFill="1" applyBorder="1" applyAlignment="1">
      <alignment horizontal="righ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49" fontId="0" fillId="36" borderId="10" xfId="0" applyNumberFormat="1" applyFont="1" applyFill="1" applyBorder="1" applyAlignment="1">
      <alignment horizontal="right" vertical="center" wrapText="1"/>
    </xf>
    <xf numFmtId="49" fontId="0" fillId="0" borderId="10" xfId="0" applyNumberFormat="1" applyFill="1" applyBorder="1" applyAlignment="1">
      <alignment horizontal="left" vertical="center" wrapText="1"/>
    </xf>
    <xf numFmtId="0" fontId="4" fillId="0" borderId="10" xfId="0" applyFont="1" applyBorder="1" applyAlignment="1">
      <alignment vertical="top" wrapText="1"/>
    </xf>
    <xf numFmtId="49" fontId="0" fillId="36" borderId="10" xfId="0" applyNumberFormat="1" applyFill="1" applyBorder="1" applyAlignment="1">
      <alignment horizontal="right" vertical="center" wrapText="1"/>
    </xf>
    <xf numFmtId="49" fontId="0" fillId="0" borderId="10" xfId="0" applyNumberFormat="1" applyFont="1" applyFill="1" applyBorder="1" applyAlignment="1">
      <alignment horizontal="left" vertical="center" wrapText="1"/>
    </xf>
    <xf numFmtId="49" fontId="0" fillId="36" borderId="10" xfId="0" applyNumberFormat="1" applyFill="1" applyBorder="1" applyAlignment="1">
      <alignment horizontal="right" vertical="top" wrapText="1"/>
    </xf>
    <xf numFmtId="3" fontId="0" fillId="36" borderId="10" xfId="0" applyNumberFormat="1" applyFont="1" applyFill="1" applyBorder="1" applyAlignment="1">
      <alignment horizontal="center" vertical="top" wrapText="1"/>
    </xf>
    <xf numFmtId="3" fontId="0" fillId="36" borderId="10" xfId="0" applyNumberFormat="1" applyFont="1" applyFill="1" applyBorder="1" applyAlignment="1">
      <alignment horizontal="right" vertical="center" wrapText="1"/>
    </xf>
    <xf numFmtId="49" fontId="2" fillId="36" borderId="10" xfId="0" applyNumberFormat="1" applyFont="1" applyFill="1" applyBorder="1" applyAlignment="1">
      <alignment horizontal="right" vertical="center" wrapText="1"/>
    </xf>
    <xf numFmtId="0" fontId="2" fillId="36" borderId="10" xfId="0" applyFont="1" applyFill="1" applyBorder="1" applyAlignment="1">
      <alignment horizontal="center" vertical="center" wrapText="1"/>
    </xf>
    <xf numFmtId="49" fontId="2" fillId="39" borderId="10" xfId="0" applyNumberFormat="1" applyFont="1" applyFill="1" applyBorder="1" applyAlignment="1">
      <alignment horizontal="right" vertical="top" wrapText="1"/>
    </xf>
    <xf numFmtId="3" fontId="2" fillId="39" borderId="10" xfId="0" applyNumberFormat="1" applyFont="1" applyFill="1" applyBorder="1" applyAlignment="1">
      <alignment horizontal="center" vertical="top" wrapText="1"/>
    </xf>
    <xf numFmtId="3" fontId="2" fillId="39" borderId="10" xfId="0" applyNumberFormat="1" applyFont="1" applyFill="1" applyBorder="1" applyAlignment="1">
      <alignment vertical="top" wrapText="1"/>
    </xf>
    <xf numFmtId="3" fontId="2" fillId="39" borderId="10" xfId="0" applyNumberFormat="1" applyFont="1" applyFill="1" applyBorder="1" applyAlignment="1">
      <alignment horizontal="right" vertical="top" wrapText="1"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36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/>
    </xf>
    <xf numFmtId="49" fontId="2" fillId="39" borderId="10" xfId="0" applyNumberFormat="1" applyFont="1" applyFill="1" applyBorder="1" applyAlignment="1">
      <alignment horizontal="right" vertical="center" wrapText="1"/>
    </xf>
    <xf numFmtId="49" fontId="0" fillId="36" borderId="10" xfId="0" applyNumberFormat="1" applyFill="1" applyBorder="1" applyAlignment="1">
      <alignment horizontal="left" vertical="center" wrapText="1"/>
    </xf>
    <xf numFmtId="3" fontId="2" fillId="36" borderId="10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49" fontId="2" fillId="36" borderId="10" xfId="0" applyNumberFormat="1" applyFont="1" applyFill="1" applyBorder="1" applyAlignment="1">
      <alignment horizontal="right" vertical="top" wrapText="1"/>
    </xf>
    <xf numFmtId="3" fontId="2" fillId="36" borderId="10" xfId="0" applyNumberFormat="1" applyFont="1" applyFill="1" applyBorder="1" applyAlignment="1">
      <alignment horizontal="center" vertical="top" wrapText="1"/>
    </xf>
    <xf numFmtId="49" fontId="2" fillId="39" borderId="10" xfId="0" applyNumberFormat="1" applyFont="1" applyFill="1" applyBorder="1" applyAlignment="1">
      <alignment horizontal="right" vertical="center"/>
    </xf>
    <xf numFmtId="0" fontId="2" fillId="39" borderId="10" xfId="0" applyFont="1" applyFill="1" applyBorder="1" applyAlignment="1">
      <alignment horizontal="center" vertical="center"/>
    </xf>
    <xf numFmtId="0" fontId="2" fillId="39" borderId="10" xfId="0" applyFont="1" applyFill="1" applyBorder="1" applyAlignment="1">
      <alignment horizontal="left" vertical="center"/>
    </xf>
    <xf numFmtId="3" fontId="2" fillId="39" borderId="10" xfId="0" applyNumberFormat="1" applyFont="1" applyFill="1" applyBorder="1" applyAlignment="1">
      <alignment horizontal="right" vertical="center"/>
    </xf>
    <xf numFmtId="3" fontId="0" fillId="36" borderId="10" xfId="0" applyNumberFormat="1" applyFill="1" applyBorder="1" applyAlignment="1">
      <alignment vertical="top" wrapText="1"/>
    </xf>
    <xf numFmtId="49" fontId="2" fillId="39" borderId="10" xfId="0" applyNumberFormat="1" applyFont="1" applyFill="1" applyBorder="1" applyAlignment="1">
      <alignment horizontal="center" vertical="center" wrapText="1"/>
    </xf>
    <xf numFmtId="49" fontId="2" fillId="39" borderId="10" xfId="0" applyNumberFormat="1" applyFont="1" applyFill="1" applyBorder="1" applyAlignment="1">
      <alignment horizontal="left" vertical="center" wrapText="1"/>
    </xf>
    <xf numFmtId="3" fontId="0" fillId="36" borderId="10" xfId="0" applyNumberFormat="1" applyFont="1" applyFill="1" applyBorder="1" applyAlignment="1">
      <alignment horizontal="right" vertical="top" wrapText="1"/>
    </xf>
    <xf numFmtId="0" fontId="0" fillId="0" borderId="10" xfId="0" applyFill="1" applyBorder="1" applyAlignment="1">
      <alignment vertical="center"/>
    </xf>
    <xf numFmtId="3" fontId="0" fillId="0" borderId="10" xfId="0" applyNumberFormat="1" applyFont="1" applyFill="1" applyBorder="1" applyAlignment="1">
      <alignment horizontal="right" vertical="center" wrapText="1"/>
    </xf>
    <xf numFmtId="0" fontId="6" fillId="0" borderId="10" xfId="0" applyFont="1" applyBorder="1" applyAlignment="1">
      <alignment vertical="top" wrapText="1"/>
    </xf>
    <xf numFmtId="3" fontId="7" fillId="0" borderId="10" xfId="0" applyNumberFormat="1" applyFont="1" applyFill="1" applyBorder="1" applyAlignment="1">
      <alignment vertical="top" wrapText="1"/>
    </xf>
    <xf numFmtId="49" fontId="0" fillId="0" borderId="10" xfId="0" applyNumberFormat="1" applyFont="1" applyFill="1" applyBorder="1" applyAlignment="1">
      <alignment horizontal="left" vertical="center" wrapText="1"/>
    </xf>
    <xf numFmtId="0" fontId="2" fillId="39" borderId="0" xfId="0" applyFont="1" applyFill="1" applyBorder="1" applyAlignment="1">
      <alignment horizontal="left" vertical="center"/>
    </xf>
    <xf numFmtId="3" fontId="0" fillId="0" borderId="10" xfId="0" applyNumberFormat="1" applyFont="1" applyFill="1" applyBorder="1" applyAlignment="1">
      <alignment vertical="top" wrapText="1"/>
    </xf>
    <xf numFmtId="3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Border="1" applyAlignment="1">
      <alignment horizontal="right" vertical="center" wrapText="1"/>
    </xf>
    <xf numFmtId="3" fontId="0" fillId="0" borderId="10" xfId="0" applyNumberFormat="1" applyFont="1" applyBorder="1" applyAlignment="1">
      <alignment vertical="center" wrapText="1"/>
    </xf>
    <xf numFmtId="3" fontId="0" fillId="36" borderId="10" xfId="0" applyNumberFormat="1" applyFont="1" applyFill="1" applyBorder="1" applyAlignment="1">
      <alignment vertical="center"/>
    </xf>
    <xf numFmtId="3" fontId="2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rmal_Foaie1" xfId="46"/>
    <cellStyle name="Notă" xfId="47"/>
    <cellStyle name="Percent" xfId="48"/>
    <cellStyle name="Currency" xfId="49"/>
    <cellStyle name="Currency [0]" xfId="50"/>
    <cellStyle name="Text avertisment" xfId="51"/>
    <cellStyle name="Text explicativ" xfId="52"/>
    <cellStyle name="Titlu" xfId="53"/>
    <cellStyle name="Titlu 1" xfId="54"/>
    <cellStyle name="Titlu 2" xfId="55"/>
    <cellStyle name="Titlu 3" xfId="56"/>
    <cellStyle name="Titlu 4" xfId="57"/>
    <cellStyle name="Total" xfId="58"/>
    <cellStyle name="Verificare celulă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L214"/>
  <sheetViews>
    <sheetView tabSelected="1" zoomScalePageLayoutView="0" workbookViewId="0" topLeftCell="A1">
      <pane xSplit="3" ySplit="5" topLeftCell="D2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J32" sqref="J32"/>
    </sheetView>
  </sheetViews>
  <sheetFormatPr defaultColWidth="9.140625" defaultRowHeight="12.75"/>
  <cols>
    <col min="1" max="1" width="4.421875" style="1" customWidth="1"/>
    <col min="2" max="2" width="6.28125" style="2" customWidth="1"/>
    <col min="3" max="3" width="57.8515625" style="3" customWidth="1"/>
    <col min="4" max="4" width="10.8515625" style="1" customWidth="1"/>
    <col min="5" max="5" width="9.7109375" style="5" bestFit="1" customWidth="1"/>
    <col min="6" max="7" width="11.00390625" style="5" customWidth="1"/>
    <col min="8" max="16384" width="9.140625" style="5" customWidth="1"/>
  </cols>
  <sheetData>
    <row r="1" spans="5:7" ht="12.75">
      <c r="E1" s="1"/>
      <c r="F1" s="4"/>
      <c r="G1" s="4" t="s">
        <v>0</v>
      </c>
    </row>
    <row r="2" spans="1:7" ht="12.75" customHeight="1">
      <c r="A2" s="126" t="s">
        <v>1</v>
      </c>
      <c r="B2" s="128" t="s">
        <v>2</v>
      </c>
      <c r="C2" s="130" t="s">
        <v>3</v>
      </c>
      <c r="D2" s="130" t="s">
        <v>4</v>
      </c>
      <c r="E2" s="125" t="s">
        <v>5</v>
      </c>
      <c r="F2" s="125" t="s">
        <v>6</v>
      </c>
      <c r="G2" s="125" t="s">
        <v>236</v>
      </c>
    </row>
    <row r="3" spans="1:7" ht="12.75" customHeight="1">
      <c r="A3" s="127"/>
      <c r="B3" s="129"/>
      <c r="C3" s="131"/>
      <c r="D3" s="131"/>
      <c r="E3" s="125"/>
      <c r="F3" s="125"/>
      <c r="G3" s="125"/>
    </row>
    <row r="4" spans="1:246" s="10" customFormat="1" ht="39" customHeight="1">
      <c r="A4" s="127"/>
      <c r="B4" s="129"/>
      <c r="C4" s="131"/>
      <c r="D4" s="131"/>
      <c r="E4" s="125"/>
      <c r="F4" s="125"/>
      <c r="G4" s="12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</row>
    <row r="5" spans="1:246" s="10" customFormat="1" ht="13.5" thickBot="1">
      <c r="A5" s="11">
        <v>0</v>
      </c>
      <c r="B5" s="12" t="s">
        <v>7</v>
      </c>
      <c r="C5" s="12" t="s">
        <v>8</v>
      </c>
      <c r="D5" s="13">
        <v>3</v>
      </c>
      <c r="E5" s="14">
        <v>4</v>
      </c>
      <c r="F5" s="14" t="s">
        <v>9</v>
      </c>
      <c r="G5" s="14">
        <v>6</v>
      </c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</row>
    <row r="6" spans="1:7" ht="13.5" thickTop="1">
      <c r="A6" s="15"/>
      <c r="B6" s="16"/>
      <c r="C6" s="17" t="s">
        <v>10</v>
      </c>
      <c r="D6" s="18">
        <f>D7+D27+D31+D34+D37+D52+D74+D47+D25+D213</f>
        <v>4579000</v>
      </c>
      <c r="E6" s="18">
        <f>E7+E27+E31+E34+E37+E52+E74+E47+E25+E213</f>
        <v>125000</v>
      </c>
      <c r="F6" s="18">
        <f>F7+F27+F31+F34+F37+F52+F74+F47+F25+F213</f>
        <v>4704000</v>
      </c>
      <c r="G6" s="18">
        <f>G7+G27+G31+G34+G37+G52+G74+G47+G25+G213</f>
        <v>40000</v>
      </c>
    </row>
    <row r="7" spans="1:7" ht="12.75">
      <c r="A7" s="19"/>
      <c r="B7" s="20"/>
      <c r="C7" s="21" t="s">
        <v>11</v>
      </c>
      <c r="D7" s="22">
        <f>D8+D22+D19</f>
        <v>2034000</v>
      </c>
      <c r="E7" s="22">
        <v>0</v>
      </c>
      <c r="F7" s="22">
        <f>F8+F22+F19</f>
        <v>2034000</v>
      </c>
      <c r="G7" s="22">
        <f>G8+G22+G19</f>
        <v>0</v>
      </c>
    </row>
    <row r="8" spans="1:7" ht="12.75">
      <c r="A8" s="23"/>
      <c r="B8" s="24"/>
      <c r="C8" s="25" t="s">
        <v>12</v>
      </c>
      <c r="D8" s="26">
        <f>D9+D10+D11+D12+D13+D14+D15+D16+D17+D18</f>
        <v>1866000</v>
      </c>
      <c r="E8" s="26">
        <f>E9+E10+E11+E12+E13+E14+E15+E16+E17+E18</f>
        <v>0</v>
      </c>
      <c r="F8" s="26">
        <f>F9+F10+F11+F12+F13+F14+F15+F16+F17+F18</f>
        <v>1866000</v>
      </c>
      <c r="G8" s="26">
        <f>G9+G10+G11+G12+G13+G14+G15+G16+G17+G18</f>
        <v>0</v>
      </c>
    </row>
    <row r="9" spans="1:246" s="31" customFormat="1" ht="12.75">
      <c r="A9" s="27">
        <v>1</v>
      </c>
      <c r="B9" s="8">
        <v>51</v>
      </c>
      <c r="C9" s="28" t="s">
        <v>13</v>
      </c>
      <c r="D9" s="29">
        <v>1106000</v>
      </c>
      <c r="E9" s="7"/>
      <c r="F9" s="30">
        <f>D9+E9</f>
        <v>1106000</v>
      </c>
      <c r="G9" s="30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</row>
    <row r="10" spans="1:246" s="31" customFormat="1" ht="25.5">
      <c r="A10" s="27">
        <v>2</v>
      </c>
      <c r="B10" s="8">
        <v>51</v>
      </c>
      <c r="C10" s="28" t="s">
        <v>14</v>
      </c>
      <c r="D10" s="29">
        <v>59000</v>
      </c>
      <c r="E10" s="7"/>
      <c r="F10" s="30">
        <f aca="true" t="shared" si="0" ref="F10:F18">D10+E10</f>
        <v>59000</v>
      </c>
      <c r="G10" s="30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</row>
    <row r="11" spans="1:246" s="31" customFormat="1" ht="25.5">
      <c r="A11" s="27">
        <v>3</v>
      </c>
      <c r="B11" s="8">
        <v>51</v>
      </c>
      <c r="C11" s="28" t="s">
        <v>15</v>
      </c>
      <c r="D11" s="29">
        <v>8000</v>
      </c>
      <c r="E11" s="7"/>
      <c r="F11" s="30">
        <f t="shared" si="0"/>
        <v>8000</v>
      </c>
      <c r="G11" s="30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</row>
    <row r="12" spans="1:246" s="31" customFormat="1" ht="25.5">
      <c r="A12" s="27">
        <v>4</v>
      </c>
      <c r="B12" s="8">
        <v>51</v>
      </c>
      <c r="C12" s="32" t="s">
        <v>16</v>
      </c>
      <c r="D12" s="29">
        <v>48000</v>
      </c>
      <c r="E12" s="122"/>
      <c r="F12" s="30">
        <f t="shared" si="0"/>
        <v>48000</v>
      </c>
      <c r="G12" s="30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</row>
    <row r="13" spans="1:246" s="31" customFormat="1" ht="25.5">
      <c r="A13" s="27">
        <v>5</v>
      </c>
      <c r="B13" s="8">
        <v>51</v>
      </c>
      <c r="C13" s="32" t="s">
        <v>17</v>
      </c>
      <c r="D13" s="29">
        <v>37000</v>
      </c>
      <c r="E13" s="122"/>
      <c r="F13" s="30">
        <f t="shared" si="0"/>
        <v>37000</v>
      </c>
      <c r="G13" s="30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</row>
    <row r="14" spans="1:246" s="31" customFormat="1" ht="38.25">
      <c r="A14" s="27">
        <v>6</v>
      </c>
      <c r="B14" s="8">
        <v>51</v>
      </c>
      <c r="C14" s="28" t="s">
        <v>18</v>
      </c>
      <c r="D14" s="29">
        <v>8000</v>
      </c>
      <c r="E14" s="7"/>
      <c r="F14" s="30">
        <f t="shared" si="0"/>
        <v>8000</v>
      </c>
      <c r="G14" s="30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</row>
    <row r="15" spans="1:246" s="31" customFormat="1" ht="12.75">
      <c r="A15" s="27">
        <v>7</v>
      </c>
      <c r="B15" s="8">
        <v>51</v>
      </c>
      <c r="C15" s="28" t="s">
        <v>19</v>
      </c>
      <c r="D15" s="29">
        <v>100000</v>
      </c>
      <c r="E15" s="7"/>
      <c r="F15" s="30">
        <f t="shared" si="0"/>
        <v>100000</v>
      </c>
      <c r="G15" s="30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</row>
    <row r="16" spans="1:246" s="31" customFormat="1" ht="12.75">
      <c r="A16" s="27">
        <v>8</v>
      </c>
      <c r="B16" s="8">
        <v>51</v>
      </c>
      <c r="C16" s="28" t="s">
        <v>20</v>
      </c>
      <c r="D16" s="29">
        <v>0</v>
      </c>
      <c r="E16" s="121"/>
      <c r="F16" s="30">
        <f t="shared" si="0"/>
        <v>0</v>
      </c>
      <c r="G16" s="30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</row>
    <row r="17" spans="1:246" s="31" customFormat="1" ht="12.75">
      <c r="A17" s="27">
        <v>9</v>
      </c>
      <c r="B17" s="8">
        <v>51</v>
      </c>
      <c r="C17" s="28" t="s">
        <v>234</v>
      </c>
      <c r="D17" s="29">
        <v>100000</v>
      </c>
      <c r="E17" s="121"/>
      <c r="F17" s="30">
        <f t="shared" si="0"/>
        <v>100000</v>
      </c>
      <c r="G17" s="30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</row>
    <row r="18" spans="1:246" s="31" customFormat="1" ht="12.75">
      <c r="A18" s="27">
        <v>10</v>
      </c>
      <c r="B18" s="8">
        <v>51</v>
      </c>
      <c r="C18" s="28" t="s">
        <v>233</v>
      </c>
      <c r="D18" s="29">
        <v>400000</v>
      </c>
      <c r="E18" s="121"/>
      <c r="F18" s="30">
        <f t="shared" si="0"/>
        <v>400000</v>
      </c>
      <c r="G18" s="30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</row>
    <row r="19" spans="1:246" s="31" customFormat="1" ht="12.75">
      <c r="A19" s="33"/>
      <c r="B19" s="34"/>
      <c r="C19" s="33" t="s">
        <v>21</v>
      </c>
      <c r="D19" s="35">
        <f>D20+D21</f>
        <v>100000</v>
      </c>
      <c r="E19" s="35">
        <f>E20+E21</f>
        <v>0</v>
      </c>
      <c r="F19" s="35">
        <f>F20+F21</f>
        <v>100000</v>
      </c>
      <c r="G19" s="35">
        <f>G20+G21</f>
        <v>0</v>
      </c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</row>
    <row r="20" spans="1:246" s="31" customFormat="1" ht="12.75">
      <c r="A20" s="27">
        <v>1</v>
      </c>
      <c r="B20" s="8">
        <v>60</v>
      </c>
      <c r="C20" s="28" t="s">
        <v>19</v>
      </c>
      <c r="D20" s="29">
        <v>10000</v>
      </c>
      <c r="E20" s="7"/>
      <c r="F20" s="30">
        <f aca="true" t="shared" si="1" ref="F20:F51">D20+E20</f>
        <v>10000</v>
      </c>
      <c r="G20" s="30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</row>
    <row r="21" spans="1:246" s="31" customFormat="1" ht="12.75">
      <c r="A21" s="27">
        <v>2</v>
      </c>
      <c r="B21" s="8">
        <v>60</v>
      </c>
      <c r="C21" s="28" t="s">
        <v>22</v>
      </c>
      <c r="D21" s="29">
        <v>90000</v>
      </c>
      <c r="E21" s="7"/>
      <c r="F21" s="30">
        <f t="shared" si="1"/>
        <v>90000</v>
      </c>
      <c r="G21" s="30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</row>
    <row r="22" spans="1:7" ht="12.75">
      <c r="A22" s="33"/>
      <c r="B22" s="33"/>
      <c r="C22" s="33" t="s">
        <v>23</v>
      </c>
      <c r="D22" s="35">
        <f>D24+D23</f>
        <v>68000</v>
      </c>
      <c r="E22" s="35">
        <f>E24+E23</f>
        <v>0</v>
      </c>
      <c r="F22" s="35">
        <f>F24+F23</f>
        <v>68000</v>
      </c>
      <c r="G22" s="35">
        <f>G24+G23</f>
        <v>0</v>
      </c>
    </row>
    <row r="23" spans="1:7" ht="25.5">
      <c r="A23" s="27">
        <v>1</v>
      </c>
      <c r="B23" s="8">
        <v>74</v>
      </c>
      <c r="C23" s="36" t="s">
        <v>24</v>
      </c>
      <c r="D23" s="37">
        <v>63000</v>
      </c>
      <c r="E23" s="7"/>
      <c r="F23" s="30">
        <f t="shared" si="1"/>
        <v>63000</v>
      </c>
      <c r="G23" s="30"/>
    </row>
    <row r="24" spans="1:246" s="31" customFormat="1" ht="25.5">
      <c r="A24" s="27">
        <v>2</v>
      </c>
      <c r="B24" s="8">
        <v>74</v>
      </c>
      <c r="C24" s="9" t="s">
        <v>25</v>
      </c>
      <c r="D24" s="38">
        <v>5000</v>
      </c>
      <c r="E24" s="7"/>
      <c r="F24" s="30">
        <f t="shared" si="1"/>
        <v>5000</v>
      </c>
      <c r="G24" s="30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</row>
    <row r="25" spans="1:246" s="31" customFormat="1" ht="12.75">
      <c r="A25" s="39"/>
      <c r="B25" s="39"/>
      <c r="C25" s="39" t="s">
        <v>26</v>
      </c>
      <c r="D25" s="40">
        <f>D26</f>
        <v>25000</v>
      </c>
      <c r="E25" s="40">
        <f>E26</f>
        <v>10000</v>
      </c>
      <c r="F25" s="40">
        <f>F26</f>
        <v>35000</v>
      </c>
      <c r="G25" s="40">
        <f>G26</f>
        <v>0</v>
      </c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</row>
    <row r="26" spans="1:246" s="31" customFormat="1" ht="12.75">
      <c r="A26" s="27">
        <v>1</v>
      </c>
      <c r="B26" s="8">
        <v>54</v>
      </c>
      <c r="C26" s="41" t="s">
        <v>27</v>
      </c>
      <c r="D26" s="38">
        <v>25000</v>
      </c>
      <c r="E26" s="38">
        <v>10000</v>
      </c>
      <c r="F26" s="30">
        <f t="shared" si="1"/>
        <v>35000</v>
      </c>
      <c r="G26" s="30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</row>
    <row r="27" spans="1:7" ht="12.75">
      <c r="A27" s="42"/>
      <c r="B27" s="34"/>
      <c r="C27" s="33" t="s">
        <v>28</v>
      </c>
      <c r="D27" s="35">
        <f>SUM(D28:D30)</f>
        <v>30000</v>
      </c>
      <c r="E27" s="35">
        <f>SUM(E28:E30)</f>
        <v>-3000</v>
      </c>
      <c r="F27" s="35">
        <f>SUM(F28:F30)</f>
        <v>27000</v>
      </c>
      <c r="G27" s="35">
        <f>SUM(G28:G30)</f>
        <v>0</v>
      </c>
    </row>
    <row r="28" spans="1:7" ht="12.75">
      <c r="A28" s="43">
        <v>1</v>
      </c>
      <c r="B28" s="44">
        <v>65</v>
      </c>
      <c r="C28" s="45" t="s">
        <v>29</v>
      </c>
      <c r="D28" s="29">
        <v>10000</v>
      </c>
      <c r="E28" s="7"/>
      <c r="F28" s="30">
        <f t="shared" si="1"/>
        <v>10000</v>
      </c>
      <c r="G28" s="30"/>
    </row>
    <row r="29" spans="1:7" ht="12.75">
      <c r="A29" s="43">
        <v>2</v>
      </c>
      <c r="B29" s="44">
        <v>65</v>
      </c>
      <c r="C29" s="45" t="s">
        <v>30</v>
      </c>
      <c r="D29" s="29">
        <v>5000</v>
      </c>
      <c r="E29" s="30">
        <v>-3000</v>
      </c>
      <c r="F29" s="30">
        <f t="shared" si="1"/>
        <v>2000</v>
      </c>
      <c r="G29" s="30"/>
    </row>
    <row r="30" spans="1:7" ht="12.75">
      <c r="A30" s="43">
        <v>3</v>
      </c>
      <c r="B30" s="44">
        <v>65</v>
      </c>
      <c r="C30" s="45" t="s">
        <v>31</v>
      </c>
      <c r="D30" s="29">
        <v>15000</v>
      </c>
      <c r="E30" s="7"/>
      <c r="F30" s="30">
        <f t="shared" si="1"/>
        <v>15000</v>
      </c>
      <c r="G30" s="30"/>
    </row>
    <row r="31" spans="1:7" ht="12.75">
      <c r="A31" s="42"/>
      <c r="B31" s="34"/>
      <c r="C31" s="33" t="s">
        <v>32</v>
      </c>
      <c r="D31" s="35">
        <f>SUM(D32:D33)</f>
        <v>50000</v>
      </c>
      <c r="E31" s="35">
        <f>SUM(E32:E33)</f>
        <v>0</v>
      </c>
      <c r="F31" s="35">
        <f>SUM(F32:F33)</f>
        <v>50000</v>
      </c>
      <c r="G31" s="35">
        <f>SUM(G32:G33)</f>
        <v>0</v>
      </c>
    </row>
    <row r="32" spans="1:246" s="50" customFormat="1" ht="37.5" customHeight="1">
      <c r="A32" s="46">
        <v>1</v>
      </c>
      <c r="B32" s="47">
        <v>65</v>
      </c>
      <c r="C32" s="48" t="s">
        <v>33</v>
      </c>
      <c r="D32" s="49">
        <v>20000</v>
      </c>
      <c r="E32" s="7"/>
      <c r="F32" s="30">
        <f t="shared" si="1"/>
        <v>20000</v>
      </c>
      <c r="G32" s="30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</row>
    <row r="33" spans="1:246" s="50" customFormat="1" ht="39.75" customHeight="1">
      <c r="A33" s="46">
        <v>2</v>
      </c>
      <c r="B33" s="47">
        <v>65</v>
      </c>
      <c r="C33" s="48" t="s">
        <v>34</v>
      </c>
      <c r="D33" s="49">
        <v>30000</v>
      </c>
      <c r="E33" s="7"/>
      <c r="F33" s="30">
        <f t="shared" si="1"/>
        <v>30000</v>
      </c>
      <c r="G33" s="30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</row>
    <row r="34" spans="1:246" s="50" customFormat="1" ht="25.5">
      <c r="A34" s="42"/>
      <c r="B34" s="34"/>
      <c r="C34" s="33" t="s">
        <v>35</v>
      </c>
      <c r="D34" s="35">
        <f>SUM(D35:D36)</f>
        <v>30000</v>
      </c>
      <c r="E34" s="35">
        <f>SUM(E35:E36)</f>
        <v>-7000</v>
      </c>
      <c r="F34" s="35">
        <f>SUM(F35:F36)</f>
        <v>23000</v>
      </c>
      <c r="G34" s="35">
        <f>SUM(G35:G36)</f>
        <v>0</v>
      </c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</row>
    <row r="35" spans="1:246" s="50" customFormat="1" ht="32.25" customHeight="1">
      <c r="A35" s="43">
        <v>1</v>
      </c>
      <c r="B35" s="51">
        <v>65</v>
      </c>
      <c r="C35" s="52" t="s">
        <v>36</v>
      </c>
      <c r="D35" s="53">
        <v>15000</v>
      </c>
      <c r="E35" s="53">
        <v>-7000</v>
      </c>
      <c r="F35" s="30">
        <f t="shared" si="1"/>
        <v>8000</v>
      </c>
      <c r="G35" s="30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</row>
    <row r="36" spans="1:246" s="50" customFormat="1" ht="20.25" customHeight="1">
      <c r="A36" s="43">
        <v>2</v>
      </c>
      <c r="B36" s="51">
        <v>65</v>
      </c>
      <c r="C36" s="52" t="s">
        <v>37</v>
      </c>
      <c r="D36" s="53">
        <v>15000</v>
      </c>
      <c r="E36" s="7"/>
      <c r="F36" s="30">
        <f t="shared" si="1"/>
        <v>15000</v>
      </c>
      <c r="G36" s="30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</row>
    <row r="37" spans="1:246" s="50" customFormat="1" ht="12.75">
      <c r="A37" s="54"/>
      <c r="B37" s="55"/>
      <c r="C37" s="33" t="s">
        <v>38</v>
      </c>
      <c r="D37" s="35">
        <f>SUM(D38:D46)</f>
        <v>700000</v>
      </c>
      <c r="E37" s="35">
        <f>SUM(E38:E46)</f>
        <v>80000</v>
      </c>
      <c r="F37" s="35">
        <f>SUM(F38:F46)</f>
        <v>780000</v>
      </c>
      <c r="G37" s="35">
        <f>SUM(G38:G46)</f>
        <v>0</v>
      </c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</row>
    <row r="38" spans="1:246" s="50" customFormat="1" ht="12.75">
      <c r="A38" s="56">
        <v>1</v>
      </c>
      <c r="B38" s="57">
        <v>66</v>
      </c>
      <c r="C38" s="58" t="s">
        <v>39</v>
      </c>
      <c r="D38" s="59">
        <v>100000</v>
      </c>
      <c r="E38" s="7"/>
      <c r="F38" s="30">
        <f t="shared" si="1"/>
        <v>100000</v>
      </c>
      <c r="G38" s="30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</row>
    <row r="39" spans="1:246" s="50" customFormat="1" ht="12.75">
      <c r="A39" s="56">
        <v>2</v>
      </c>
      <c r="B39" s="57">
        <v>66</v>
      </c>
      <c r="C39" s="58" t="s">
        <v>40</v>
      </c>
      <c r="D39" s="59">
        <v>50000</v>
      </c>
      <c r="E39" s="7"/>
      <c r="F39" s="30">
        <f t="shared" si="1"/>
        <v>50000</v>
      </c>
      <c r="G39" s="30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</row>
    <row r="40" spans="1:246" s="50" customFormat="1" ht="12.75">
      <c r="A40" s="56">
        <v>3</v>
      </c>
      <c r="B40" s="57">
        <v>66</v>
      </c>
      <c r="C40" s="58" t="s">
        <v>41</v>
      </c>
      <c r="D40" s="59">
        <v>60000</v>
      </c>
      <c r="E40" s="7"/>
      <c r="F40" s="30">
        <f t="shared" si="1"/>
        <v>60000</v>
      </c>
      <c r="G40" s="3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</row>
    <row r="41" spans="1:246" s="50" customFormat="1" ht="12.75">
      <c r="A41" s="56">
        <v>4</v>
      </c>
      <c r="B41" s="57">
        <v>66</v>
      </c>
      <c r="C41" s="58" t="s">
        <v>42</v>
      </c>
      <c r="D41" s="59">
        <v>200000</v>
      </c>
      <c r="E41" s="7"/>
      <c r="F41" s="30">
        <f t="shared" si="1"/>
        <v>200000</v>
      </c>
      <c r="G41" s="30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</row>
    <row r="42" spans="1:246" s="50" customFormat="1" ht="12.75">
      <c r="A42" s="56">
        <v>5</v>
      </c>
      <c r="B42" s="57">
        <v>66</v>
      </c>
      <c r="C42" s="58" t="s">
        <v>43</v>
      </c>
      <c r="D42" s="59">
        <v>200000</v>
      </c>
      <c r="E42" s="7"/>
      <c r="F42" s="30">
        <f t="shared" si="1"/>
        <v>200000</v>
      </c>
      <c r="G42" s="30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</row>
    <row r="43" spans="1:246" s="50" customFormat="1" ht="12.75">
      <c r="A43" s="56">
        <v>6</v>
      </c>
      <c r="B43" s="57">
        <v>66</v>
      </c>
      <c r="C43" s="58" t="s">
        <v>44</v>
      </c>
      <c r="D43" s="59">
        <v>20000</v>
      </c>
      <c r="E43" s="7"/>
      <c r="F43" s="30">
        <f t="shared" si="1"/>
        <v>20000</v>
      </c>
      <c r="G43" s="30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</row>
    <row r="44" spans="1:246" s="50" customFormat="1" ht="17.25" customHeight="1">
      <c r="A44" s="56">
        <v>7</v>
      </c>
      <c r="B44" s="57">
        <v>66</v>
      </c>
      <c r="C44" s="58" t="s">
        <v>45</v>
      </c>
      <c r="D44" s="59">
        <v>70000</v>
      </c>
      <c r="E44" s="7"/>
      <c r="F44" s="30">
        <f t="shared" si="1"/>
        <v>70000</v>
      </c>
      <c r="G44" s="30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</row>
    <row r="45" spans="1:246" s="50" customFormat="1" ht="17.25" customHeight="1">
      <c r="A45" s="56">
        <v>8</v>
      </c>
      <c r="B45" s="57">
        <v>66</v>
      </c>
      <c r="C45" s="58" t="s">
        <v>282</v>
      </c>
      <c r="D45" s="59"/>
      <c r="E45" s="59">
        <v>51000</v>
      </c>
      <c r="F45" s="30">
        <f t="shared" si="1"/>
        <v>51000</v>
      </c>
      <c r="G45" s="30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</row>
    <row r="46" spans="1:246" s="50" customFormat="1" ht="17.25" customHeight="1">
      <c r="A46" s="56">
        <v>9</v>
      </c>
      <c r="B46" s="57">
        <v>66</v>
      </c>
      <c r="C46" s="58" t="s">
        <v>283</v>
      </c>
      <c r="D46" s="59"/>
      <c r="E46" s="59">
        <v>29000</v>
      </c>
      <c r="F46" s="30">
        <f t="shared" si="1"/>
        <v>29000</v>
      </c>
      <c r="G46" s="30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</row>
    <row r="47" spans="1:246" s="50" customFormat="1" ht="25.5">
      <c r="A47" s="60"/>
      <c r="B47" s="60"/>
      <c r="C47" s="33" t="s">
        <v>46</v>
      </c>
      <c r="D47" s="35">
        <f>D48+D49+D50+D51</f>
        <v>594000</v>
      </c>
      <c r="E47" s="35">
        <f>E48+E49+E50+E51</f>
        <v>0</v>
      </c>
      <c r="F47" s="35">
        <f>F48+F49+F50+F51</f>
        <v>594000</v>
      </c>
      <c r="G47" s="35">
        <f>G48+G49+G50+G51</f>
        <v>40000</v>
      </c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</row>
    <row r="48" spans="1:246" s="50" customFormat="1" ht="12.75">
      <c r="A48" s="56">
        <v>1</v>
      </c>
      <c r="B48" s="57">
        <v>66</v>
      </c>
      <c r="C48" s="45" t="s">
        <v>47</v>
      </c>
      <c r="D48" s="61">
        <v>351300</v>
      </c>
      <c r="E48" s="30"/>
      <c r="F48" s="30">
        <f t="shared" si="1"/>
        <v>351300</v>
      </c>
      <c r="G48" s="30">
        <v>20000</v>
      </c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</row>
    <row r="49" spans="1:246" s="50" customFormat="1" ht="12.75">
      <c r="A49" s="56">
        <v>2</v>
      </c>
      <c r="B49" s="57">
        <v>66</v>
      </c>
      <c r="C49" s="45" t="s">
        <v>48</v>
      </c>
      <c r="D49" s="61">
        <v>87600</v>
      </c>
      <c r="E49" s="30"/>
      <c r="F49" s="30">
        <f t="shared" si="1"/>
        <v>87600</v>
      </c>
      <c r="G49" s="30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</row>
    <row r="50" spans="1:246" s="50" customFormat="1" ht="12.75">
      <c r="A50" s="56">
        <v>3</v>
      </c>
      <c r="B50" s="57">
        <v>66</v>
      </c>
      <c r="C50" s="45" t="s">
        <v>49</v>
      </c>
      <c r="D50" s="61">
        <v>15000</v>
      </c>
      <c r="E50" s="30"/>
      <c r="F50" s="30">
        <f t="shared" si="1"/>
        <v>15000</v>
      </c>
      <c r="G50" s="30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</row>
    <row r="51" spans="1:246" s="50" customFormat="1" ht="12.75">
      <c r="A51" s="56">
        <v>4</v>
      </c>
      <c r="B51" s="57">
        <v>66</v>
      </c>
      <c r="C51" s="48" t="s">
        <v>50</v>
      </c>
      <c r="D51" s="61">
        <v>140100</v>
      </c>
      <c r="E51" s="30"/>
      <c r="F51" s="30">
        <f t="shared" si="1"/>
        <v>140100</v>
      </c>
      <c r="G51" s="30">
        <v>20000</v>
      </c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</row>
    <row r="52" spans="1:246" s="50" customFormat="1" ht="12.75">
      <c r="A52" s="62"/>
      <c r="B52" s="60"/>
      <c r="C52" s="63" t="s">
        <v>51</v>
      </c>
      <c r="D52" s="64">
        <f>D53+D66+D68+D71</f>
        <v>450000</v>
      </c>
      <c r="E52" s="64">
        <f>E53+E66+E68+E71</f>
        <v>45000</v>
      </c>
      <c r="F52" s="64">
        <f>F53+F66+F68+F71</f>
        <v>495000</v>
      </c>
      <c r="G52" s="64">
        <f>G53+G66+G68+G71</f>
        <v>0</v>
      </c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</row>
    <row r="53" spans="1:246" s="50" customFormat="1" ht="12.75">
      <c r="A53" s="62"/>
      <c r="B53" s="60"/>
      <c r="C53" s="63" t="s">
        <v>52</v>
      </c>
      <c r="D53" s="64">
        <f>SUM(D54:D65)</f>
        <v>300000</v>
      </c>
      <c r="E53" s="64">
        <f>SUM(E54:E65)</f>
        <v>45000</v>
      </c>
      <c r="F53" s="64">
        <f>SUM(F54:F65)</f>
        <v>345000</v>
      </c>
      <c r="G53" s="64">
        <f>SUM(G54:G65)</f>
        <v>0</v>
      </c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</row>
    <row r="54" spans="1:246" s="68" customFormat="1" ht="15.75" customHeight="1">
      <c r="A54" s="65">
        <v>1</v>
      </c>
      <c r="B54" s="66">
        <v>67</v>
      </c>
      <c r="C54" s="48" t="s">
        <v>53</v>
      </c>
      <c r="D54" s="123">
        <v>3000</v>
      </c>
      <c r="E54" s="122"/>
      <c r="F54" s="122">
        <f aca="true" t="shared" si="2" ref="F54:F65">D54+E54</f>
        <v>3000</v>
      </c>
      <c r="G54" s="122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</row>
    <row r="55" spans="1:246" s="68" customFormat="1" ht="38.25">
      <c r="A55" s="65">
        <v>2</v>
      </c>
      <c r="B55" s="66">
        <v>67</v>
      </c>
      <c r="C55" s="48" t="s">
        <v>54</v>
      </c>
      <c r="D55" s="123">
        <v>5000</v>
      </c>
      <c r="E55" s="122"/>
      <c r="F55" s="122">
        <f t="shared" si="2"/>
        <v>5000</v>
      </c>
      <c r="G55" s="122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  <c r="IF55" s="5"/>
      <c r="IG55" s="5"/>
      <c r="IH55" s="5"/>
      <c r="II55" s="5"/>
      <c r="IJ55" s="5"/>
      <c r="IK55" s="5"/>
      <c r="IL55" s="5"/>
    </row>
    <row r="56" spans="1:246" s="68" customFormat="1" ht="12.75">
      <c r="A56" s="65">
        <v>3</v>
      </c>
      <c r="B56" s="66">
        <v>67</v>
      </c>
      <c r="C56" s="69" t="s">
        <v>55</v>
      </c>
      <c r="D56" s="123">
        <v>10000</v>
      </c>
      <c r="E56" s="122"/>
      <c r="F56" s="122">
        <f t="shared" si="2"/>
        <v>10000</v>
      </c>
      <c r="G56" s="122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  <c r="HW56" s="5"/>
      <c r="HX56" s="5"/>
      <c r="HY56" s="5"/>
      <c r="HZ56" s="5"/>
      <c r="IA56" s="5"/>
      <c r="IB56" s="5"/>
      <c r="IC56" s="5"/>
      <c r="ID56" s="5"/>
      <c r="IE56" s="5"/>
      <c r="IF56" s="5"/>
      <c r="IG56" s="5"/>
      <c r="IH56" s="5"/>
      <c r="II56" s="5"/>
      <c r="IJ56" s="5"/>
      <c r="IK56" s="5"/>
      <c r="IL56" s="5"/>
    </row>
    <row r="57" spans="1:246" s="68" customFormat="1" ht="12.75">
      <c r="A57" s="65">
        <v>4</v>
      </c>
      <c r="B57" s="66">
        <v>67</v>
      </c>
      <c r="C57" s="48" t="s">
        <v>56</v>
      </c>
      <c r="D57" s="123">
        <v>22000</v>
      </c>
      <c r="E57" s="122">
        <v>-20000</v>
      </c>
      <c r="F57" s="122">
        <f t="shared" si="2"/>
        <v>2000</v>
      </c>
      <c r="G57" s="122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</row>
    <row r="58" spans="1:246" s="68" customFormat="1" ht="30.75" customHeight="1">
      <c r="A58" s="65">
        <v>5</v>
      </c>
      <c r="B58" s="66">
        <v>67</v>
      </c>
      <c r="C58" s="69" t="s">
        <v>57</v>
      </c>
      <c r="D58" s="123">
        <v>50000</v>
      </c>
      <c r="E58" s="122">
        <v>-50000</v>
      </c>
      <c r="F58" s="122">
        <f t="shared" si="2"/>
        <v>0</v>
      </c>
      <c r="G58" s="122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</row>
    <row r="59" spans="1:246" s="68" customFormat="1" ht="12.75">
      <c r="A59" s="65">
        <v>6</v>
      </c>
      <c r="B59" s="66">
        <v>67</v>
      </c>
      <c r="C59" s="69" t="s">
        <v>58</v>
      </c>
      <c r="D59" s="123">
        <v>5000</v>
      </c>
      <c r="E59" s="122">
        <v>-5000</v>
      </c>
      <c r="F59" s="122">
        <f t="shared" si="2"/>
        <v>0</v>
      </c>
      <c r="G59" s="122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5"/>
      <c r="HW59" s="5"/>
      <c r="HX59" s="5"/>
      <c r="HY59" s="5"/>
      <c r="HZ59" s="5"/>
      <c r="IA59" s="5"/>
      <c r="IB59" s="5"/>
      <c r="IC59" s="5"/>
      <c r="ID59" s="5"/>
      <c r="IE59" s="5"/>
      <c r="IF59" s="5"/>
      <c r="IG59" s="5"/>
      <c r="IH59" s="5"/>
      <c r="II59" s="5"/>
      <c r="IJ59" s="5"/>
      <c r="IK59" s="5"/>
      <c r="IL59" s="5"/>
    </row>
    <row r="60" spans="1:246" s="68" customFormat="1" ht="12.75">
      <c r="A60" s="65">
        <v>7</v>
      </c>
      <c r="B60" s="66">
        <v>67</v>
      </c>
      <c r="C60" s="69" t="s">
        <v>59</v>
      </c>
      <c r="D60" s="123">
        <v>20000</v>
      </c>
      <c r="E60" s="122">
        <v>-9000</v>
      </c>
      <c r="F60" s="122">
        <f t="shared" si="2"/>
        <v>11000</v>
      </c>
      <c r="G60" s="122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  <c r="HT60" s="5"/>
      <c r="HU60" s="5"/>
      <c r="HV60" s="5"/>
      <c r="HW60" s="5"/>
      <c r="HX60" s="5"/>
      <c r="HY60" s="5"/>
      <c r="HZ60" s="5"/>
      <c r="IA60" s="5"/>
      <c r="IB60" s="5"/>
      <c r="IC60" s="5"/>
      <c r="ID60" s="5"/>
      <c r="IE60" s="5"/>
      <c r="IF60" s="5"/>
      <c r="IG60" s="5"/>
      <c r="IH60" s="5"/>
      <c r="II60" s="5"/>
      <c r="IJ60" s="5"/>
      <c r="IK60" s="5"/>
      <c r="IL60" s="5"/>
    </row>
    <row r="61" spans="1:246" s="68" customFormat="1" ht="25.5">
      <c r="A61" s="65">
        <v>8</v>
      </c>
      <c r="B61" s="66">
        <v>67</v>
      </c>
      <c r="C61" s="48" t="s">
        <v>60</v>
      </c>
      <c r="D61" s="123">
        <v>20000</v>
      </c>
      <c r="E61" s="122"/>
      <c r="F61" s="122">
        <f t="shared" si="2"/>
        <v>20000</v>
      </c>
      <c r="G61" s="122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  <c r="HM61" s="5"/>
      <c r="HN61" s="5"/>
      <c r="HO61" s="5"/>
      <c r="HP61" s="5"/>
      <c r="HQ61" s="5"/>
      <c r="HR61" s="5"/>
      <c r="HS61" s="5"/>
      <c r="HT61" s="5"/>
      <c r="HU61" s="5"/>
      <c r="HV61" s="5"/>
      <c r="HW61" s="5"/>
      <c r="HX61" s="5"/>
      <c r="HY61" s="5"/>
      <c r="HZ61" s="5"/>
      <c r="IA61" s="5"/>
      <c r="IB61" s="5"/>
      <c r="IC61" s="5"/>
      <c r="ID61" s="5"/>
      <c r="IE61" s="5"/>
      <c r="IF61" s="5"/>
      <c r="IG61" s="5"/>
      <c r="IH61" s="5"/>
      <c r="II61" s="5"/>
      <c r="IJ61" s="5"/>
      <c r="IK61" s="5"/>
      <c r="IL61" s="5"/>
    </row>
    <row r="62" spans="1:246" s="68" customFormat="1" ht="25.5">
      <c r="A62" s="65">
        <v>9</v>
      </c>
      <c r="B62" s="66">
        <v>67</v>
      </c>
      <c r="C62" s="45" t="s">
        <v>61</v>
      </c>
      <c r="D62" s="123">
        <v>15000</v>
      </c>
      <c r="E62" s="122">
        <v>-1000</v>
      </c>
      <c r="F62" s="122">
        <f t="shared" si="2"/>
        <v>14000</v>
      </c>
      <c r="G62" s="122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  <c r="IK62" s="5"/>
      <c r="IL62" s="5"/>
    </row>
    <row r="63" spans="1:246" s="68" customFormat="1" ht="12.75">
      <c r="A63" s="65">
        <v>10</v>
      </c>
      <c r="B63" s="66">
        <v>67</v>
      </c>
      <c r="C63" s="45" t="s">
        <v>62</v>
      </c>
      <c r="D63" s="123">
        <v>120000</v>
      </c>
      <c r="E63" s="122"/>
      <c r="F63" s="122">
        <f t="shared" si="2"/>
        <v>120000</v>
      </c>
      <c r="G63" s="122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5"/>
      <c r="IF63" s="5"/>
      <c r="IG63" s="5"/>
      <c r="IH63" s="5"/>
      <c r="II63" s="5"/>
      <c r="IJ63" s="5"/>
      <c r="IK63" s="5"/>
      <c r="IL63" s="5"/>
    </row>
    <row r="64" spans="1:246" s="68" customFormat="1" ht="12.75">
      <c r="A64" s="65">
        <v>11</v>
      </c>
      <c r="B64" s="66">
        <v>67</v>
      </c>
      <c r="C64" s="45" t="s">
        <v>63</v>
      </c>
      <c r="D64" s="123">
        <v>30000</v>
      </c>
      <c r="E64" s="122"/>
      <c r="F64" s="122">
        <f t="shared" si="2"/>
        <v>30000</v>
      </c>
      <c r="G64" s="122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</row>
    <row r="65" spans="1:246" s="68" customFormat="1" ht="12.75">
      <c r="A65" s="65">
        <v>12</v>
      </c>
      <c r="B65" s="66">
        <v>67</v>
      </c>
      <c r="C65" s="45" t="s">
        <v>284</v>
      </c>
      <c r="D65" s="123"/>
      <c r="E65" s="122">
        <v>130000</v>
      </c>
      <c r="F65" s="122">
        <f t="shared" si="2"/>
        <v>130000</v>
      </c>
      <c r="G65" s="122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  <c r="IG65" s="5"/>
      <c r="IH65" s="5"/>
      <c r="II65" s="5"/>
      <c r="IJ65" s="5"/>
      <c r="IK65" s="5"/>
      <c r="IL65" s="5"/>
    </row>
    <row r="66" spans="1:246" s="68" customFormat="1" ht="12.75">
      <c r="A66" s="63"/>
      <c r="B66" s="60"/>
      <c r="C66" s="63" t="s">
        <v>64</v>
      </c>
      <c r="D66" s="64">
        <f>D67</f>
        <v>10000</v>
      </c>
      <c r="E66" s="64">
        <f>E67</f>
        <v>0</v>
      </c>
      <c r="F66" s="64">
        <f>F67</f>
        <v>10000</v>
      </c>
      <c r="G66" s="64">
        <f>G67</f>
        <v>0</v>
      </c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  <c r="IG66" s="5"/>
      <c r="IH66" s="5"/>
      <c r="II66" s="5"/>
      <c r="IJ66" s="5"/>
      <c r="IK66" s="5"/>
      <c r="IL66" s="5"/>
    </row>
    <row r="67" spans="1:246" s="68" customFormat="1" ht="12.75">
      <c r="A67" s="65">
        <v>1</v>
      </c>
      <c r="B67" s="66">
        <v>67</v>
      </c>
      <c r="C67" s="48" t="s">
        <v>65</v>
      </c>
      <c r="D67" s="67">
        <v>10000</v>
      </c>
      <c r="E67" s="7"/>
      <c r="F67" s="30">
        <f>D67+E67</f>
        <v>10000</v>
      </c>
      <c r="G67" s="30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</row>
    <row r="68" spans="1:246" s="68" customFormat="1" ht="12.75">
      <c r="A68" s="63"/>
      <c r="B68" s="60"/>
      <c r="C68" s="63" t="s">
        <v>66</v>
      </c>
      <c r="D68" s="64">
        <f>SUM(D69:D70)</f>
        <v>100000</v>
      </c>
      <c r="E68" s="64">
        <f>SUM(E69:E70)</f>
        <v>0</v>
      </c>
      <c r="F68" s="64">
        <f>SUM(F69:F70)</f>
        <v>100000</v>
      </c>
      <c r="G68" s="64">
        <f>SUM(G69:G70)</f>
        <v>0</v>
      </c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</row>
    <row r="69" spans="1:246" s="68" customFormat="1" ht="12.75">
      <c r="A69" s="65">
        <v>1</v>
      </c>
      <c r="B69" s="66">
        <v>67</v>
      </c>
      <c r="C69" s="48" t="s">
        <v>67</v>
      </c>
      <c r="D69" s="67">
        <v>15000</v>
      </c>
      <c r="E69" s="121"/>
      <c r="F69" s="30">
        <f>D69+E69</f>
        <v>15000</v>
      </c>
      <c r="G69" s="30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</row>
    <row r="70" spans="1:246" s="68" customFormat="1" ht="12.75">
      <c r="A70" s="65">
        <v>2</v>
      </c>
      <c r="B70" s="66">
        <v>67</v>
      </c>
      <c r="C70" s="48" t="s">
        <v>235</v>
      </c>
      <c r="D70" s="67">
        <v>85000</v>
      </c>
      <c r="E70" s="121"/>
      <c r="F70" s="30">
        <f>D70+E70</f>
        <v>85000</v>
      </c>
      <c r="G70" s="30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</row>
    <row r="71" spans="1:246" s="68" customFormat="1" ht="12.75">
      <c r="A71" s="63"/>
      <c r="B71" s="60"/>
      <c r="C71" s="63" t="s">
        <v>68</v>
      </c>
      <c r="D71" s="64">
        <f>SUM(D72:D73)</f>
        <v>40000</v>
      </c>
      <c r="E71" s="64">
        <f>SUM(E72:E73)</f>
        <v>0</v>
      </c>
      <c r="F71" s="64">
        <f>SUM(F72:F73)</f>
        <v>40000</v>
      </c>
      <c r="G71" s="64">
        <f>SUM(G72:G73)</f>
        <v>0</v>
      </c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</row>
    <row r="72" spans="1:246" s="68" customFormat="1" ht="12.75">
      <c r="A72" s="65">
        <v>1</v>
      </c>
      <c r="B72" s="66">
        <v>67</v>
      </c>
      <c r="C72" s="45" t="s">
        <v>69</v>
      </c>
      <c r="D72" s="67">
        <v>30000</v>
      </c>
      <c r="E72" s="7"/>
      <c r="F72" s="30">
        <f>D72+E72</f>
        <v>30000</v>
      </c>
      <c r="G72" s="30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</row>
    <row r="73" spans="1:246" s="68" customFormat="1" ht="12.75">
      <c r="A73" s="65">
        <v>2</v>
      </c>
      <c r="B73" s="66">
        <v>67</v>
      </c>
      <c r="C73" s="45" t="s">
        <v>70</v>
      </c>
      <c r="D73" s="67">
        <v>10000</v>
      </c>
      <c r="E73" s="7"/>
      <c r="F73" s="30">
        <f>D73+E73</f>
        <v>10000</v>
      </c>
      <c r="G73" s="30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</row>
    <row r="74" spans="1:7" ht="12.75">
      <c r="A74" s="70"/>
      <c r="B74" s="71"/>
      <c r="C74" s="72" t="s">
        <v>71</v>
      </c>
      <c r="D74" s="73">
        <f>D75+D104+D145+D168+D172+D176+D182+D187+D190+D193+D197+D199+D201+D203+D205+D208+D211</f>
        <v>500000</v>
      </c>
      <c r="E74" s="73">
        <f>E75+E104+E145+E168+E172+E176+E182+E187+E190+E193+E197+E199+E201+E203+E205+E208+E211</f>
        <v>0</v>
      </c>
      <c r="F74" s="73">
        <f>F75+F104+F145+F168+F172+F176+F182+F187+F190+F193+F197+F199+F201+F203+F205+F208+F211</f>
        <v>500000</v>
      </c>
      <c r="G74" s="73">
        <f>G75+G104+G145+G168+G172+G176+G182+G187+G190+G193+G197+G199+G201+G203+G205+G208+G211</f>
        <v>0</v>
      </c>
    </row>
    <row r="75" spans="1:7" ht="12.75">
      <c r="A75" s="74"/>
      <c r="B75" s="75"/>
      <c r="C75" s="74" t="s">
        <v>72</v>
      </c>
      <c r="D75" s="76">
        <f>D76+D81+D85+D88+D91+D95+D97+D102</f>
        <v>46700</v>
      </c>
      <c r="E75" s="76">
        <f>E76+E81+E85+E88+E91+E95+E97+E102</f>
        <v>0</v>
      </c>
      <c r="F75" s="76">
        <f>F76+F81+F85+F88+F91+F95+F97+F102</f>
        <v>46700</v>
      </c>
      <c r="G75" s="76">
        <f>G76+G81+G85+G88+G91+G95+G97+G102</f>
        <v>0</v>
      </c>
    </row>
    <row r="76" spans="1:7" s="102" customFormat="1" ht="12.75">
      <c r="A76" s="77"/>
      <c r="B76" s="6"/>
      <c r="C76" s="78" t="s">
        <v>73</v>
      </c>
      <c r="D76" s="79">
        <f>D77+D78+D79+D80</f>
        <v>7200</v>
      </c>
      <c r="E76" s="79">
        <f>E77+E78+E79+E80</f>
        <v>0</v>
      </c>
      <c r="F76" s="79">
        <f>F77+F78+F79+F80</f>
        <v>7200</v>
      </c>
      <c r="G76" s="79">
        <f>G77+G78+G79+G80</f>
        <v>0</v>
      </c>
    </row>
    <row r="77" spans="1:7" ht="12.75">
      <c r="A77" s="80" t="s">
        <v>7</v>
      </c>
      <c r="B77" s="51">
        <v>68</v>
      </c>
      <c r="C77" s="81" t="s">
        <v>74</v>
      </c>
      <c r="D77" s="49">
        <v>1700</v>
      </c>
      <c r="E77" s="121"/>
      <c r="F77" s="30">
        <f aca="true" t="shared" si="3" ref="F77:F103">D77+E77</f>
        <v>1700</v>
      </c>
      <c r="G77" s="30"/>
    </row>
    <row r="78" spans="1:7" ht="12.75">
      <c r="A78" s="80" t="s">
        <v>8</v>
      </c>
      <c r="B78" s="51">
        <v>68</v>
      </c>
      <c r="C78" s="81" t="s">
        <v>75</v>
      </c>
      <c r="D78" s="29">
        <v>0</v>
      </c>
      <c r="E78" s="121"/>
      <c r="F78" s="30">
        <f t="shared" si="3"/>
        <v>0</v>
      </c>
      <c r="G78" s="30"/>
    </row>
    <row r="79" spans="1:7" ht="12.75">
      <c r="A79" s="80" t="s">
        <v>76</v>
      </c>
      <c r="B79" s="51">
        <v>68</v>
      </c>
      <c r="C79" s="82" t="s">
        <v>77</v>
      </c>
      <c r="D79" s="49">
        <v>2000</v>
      </c>
      <c r="E79" s="121"/>
      <c r="F79" s="30">
        <f t="shared" si="3"/>
        <v>2000</v>
      </c>
      <c r="G79" s="30"/>
    </row>
    <row r="80" spans="1:7" ht="12.75">
      <c r="A80" s="83" t="s">
        <v>79</v>
      </c>
      <c r="B80" s="51">
        <v>68</v>
      </c>
      <c r="C80" s="81" t="s">
        <v>237</v>
      </c>
      <c r="D80" s="49">
        <v>3500</v>
      </c>
      <c r="E80" s="121"/>
      <c r="F80" s="30">
        <f t="shared" si="3"/>
        <v>3500</v>
      </c>
      <c r="G80" s="30"/>
    </row>
    <row r="81" spans="1:7" ht="12.75">
      <c r="A81" s="77"/>
      <c r="B81" s="6"/>
      <c r="C81" s="78" t="s">
        <v>78</v>
      </c>
      <c r="D81" s="79">
        <f>SUM(D82:D84)</f>
        <v>9000</v>
      </c>
      <c r="E81" s="79">
        <f>SUM(E82:E84)</f>
        <v>0</v>
      </c>
      <c r="F81" s="79">
        <f>SUM(F82:F84)</f>
        <v>9000</v>
      </c>
      <c r="G81" s="79">
        <f>SUM(G82:G84)</f>
        <v>0</v>
      </c>
    </row>
    <row r="82" spans="1:7" ht="12.75">
      <c r="A82" s="83" t="s">
        <v>81</v>
      </c>
      <c r="B82" s="51">
        <v>68</v>
      </c>
      <c r="C82" s="82" t="s">
        <v>77</v>
      </c>
      <c r="D82" s="49">
        <v>1500</v>
      </c>
      <c r="E82" s="121"/>
      <c r="F82" s="30">
        <f t="shared" si="3"/>
        <v>1500</v>
      </c>
      <c r="G82" s="30"/>
    </row>
    <row r="83" spans="1:7" ht="12.75">
      <c r="A83" s="83" t="s">
        <v>83</v>
      </c>
      <c r="B83" s="51">
        <v>68</v>
      </c>
      <c r="C83" s="82" t="s">
        <v>238</v>
      </c>
      <c r="D83" s="49">
        <v>5500</v>
      </c>
      <c r="E83" s="121"/>
      <c r="F83" s="30">
        <f t="shared" si="3"/>
        <v>5500</v>
      </c>
      <c r="G83" s="30"/>
    </row>
    <row r="84" spans="1:7" ht="12.75">
      <c r="A84" s="83" t="s">
        <v>86</v>
      </c>
      <c r="B84" s="51">
        <v>68</v>
      </c>
      <c r="C84" s="82" t="s">
        <v>239</v>
      </c>
      <c r="D84" s="49">
        <v>2000</v>
      </c>
      <c r="E84" s="121"/>
      <c r="F84" s="30">
        <f t="shared" si="3"/>
        <v>2000</v>
      </c>
      <c r="G84" s="30"/>
    </row>
    <row r="85" spans="1:7" ht="12.75">
      <c r="A85" s="77"/>
      <c r="B85" s="6"/>
      <c r="C85" s="78" t="s">
        <v>80</v>
      </c>
      <c r="D85" s="79">
        <f>D86+D87</f>
        <v>0</v>
      </c>
      <c r="E85" s="79">
        <f>E86+E87</f>
        <v>0</v>
      </c>
      <c r="F85" s="79">
        <f>F86+F87</f>
        <v>0</v>
      </c>
      <c r="G85" s="79">
        <f>G86+G87</f>
        <v>0</v>
      </c>
    </row>
    <row r="86" spans="1:7" ht="12.75">
      <c r="A86" s="83" t="s">
        <v>88</v>
      </c>
      <c r="B86" s="51">
        <v>68</v>
      </c>
      <c r="C86" s="81" t="s">
        <v>82</v>
      </c>
      <c r="D86" s="49">
        <v>0</v>
      </c>
      <c r="E86" s="121"/>
      <c r="F86" s="30">
        <f t="shared" si="3"/>
        <v>0</v>
      </c>
      <c r="G86" s="30"/>
    </row>
    <row r="87" spans="1:246" s="68" customFormat="1" ht="12.75">
      <c r="A87" s="83" t="s">
        <v>91</v>
      </c>
      <c r="B87" s="51">
        <v>68</v>
      </c>
      <c r="C87" s="84" t="s">
        <v>84</v>
      </c>
      <c r="D87" s="67">
        <v>0</v>
      </c>
      <c r="E87" s="121"/>
      <c r="F87" s="30">
        <f t="shared" si="3"/>
        <v>0</v>
      </c>
      <c r="G87" s="30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5"/>
      <c r="FZ87" s="5"/>
      <c r="GA87" s="5"/>
      <c r="GB87" s="5"/>
      <c r="GC87" s="5"/>
      <c r="GD87" s="5"/>
      <c r="GE87" s="5"/>
      <c r="GF87" s="5"/>
      <c r="GG87" s="5"/>
      <c r="GH87" s="5"/>
      <c r="GI87" s="5"/>
      <c r="GJ87" s="5"/>
      <c r="GK87" s="5"/>
      <c r="GL87" s="5"/>
      <c r="GM87" s="5"/>
      <c r="GN87" s="5"/>
      <c r="GO87" s="5"/>
      <c r="GP87" s="5"/>
      <c r="GQ87" s="5"/>
      <c r="GR87" s="5"/>
      <c r="GS87" s="5"/>
      <c r="GT87" s="5"/>
      <c r="GU87" s="5"/>
      <c r="GV87" s="5"/>
      <c r="GW87" s="5"/>
      <c r="GX87" s="5"/>
      <c r="GY87" s="5"/>
      <c r="GZ87" s="5"/>
      <c r="HA87" s="5"/>
      <c r="HB87" s="5"/>
      <c r="HC87" s="5"/>
      <c r="HD87" s="5"/>
      <c r="HE87" s="5"/>
      <c r="HF87" s="5"/>
      <c r="HG87" s="5"/>
      <c r="HH87" s="5"/>
      <c r="HI87" s="5"/>
      <c r="HJ87" s="5"/>
      <c r="HK87" s="5"/>
      <c r="HL87" s="5"/>
      <c r="HM87" s="5"/>
      <c r="HN87" s="5"/>
      <c r="HO87" s="5"/>
      <c r="HP87" s="5"/>
      <c r="HQ87" s="5"/>
      <c r="HR87" s="5"/>
      <c r="HS87" s="5"/>
      <c r="HT87" s="5"/>
      <c r="HU87" s="5"/>
      <c r="HV87" s="5"/>
      <c r="HW87" s="5"/>
      <c r="HX87" s="5"/>
      <c r="HY87" s="5"/>
      <c r="HZ87" s="5"/>
      <c r="IA87" s="5"/>
      <c r="IB87" s="5"/>
      <c r="IC87" s="5"/>
      <c r="ID87" s="5"/>
      <c r="IE87" s="5"/>
      <c r="IF87" s="5"/>
      <c r="IG87" s="5"/>
      <c r="IH87" s="5"/>
      <c r="II87" s="5"/>
      <c r="IJ87" s="5"/>
      <c r="IK87" s="5"/>
      <c r="IL87" s="5"/>
    </row>
    <row r="88" spans="1:7" ht="12.75">
      <c r="A88" s="77"/>
      <c r="B88" s="6"/>
      <c r="C88" s="78" t="s">
        <v>85</v>
      </c>
      <c r="D88" s="79">
        <f>D89+D90</f>
        <v>3000</v>
      </c>
      <c r="E88" s="79">
        <f>E89+E90</f>
        <v>0</v>
      </c>
      <c r="F88" s="79">
        <f>F89+F90</f>
        <v>3000</v>
      </c>
      <c r="G88" s="79">
        <f>G89+G90</f>
        <v>0</v>
      </c>
    </row>
    <row r="89" spans="1:7" ht="12.75">
      <c r="A89" s="83" t="s">
        <v>92</v>
      </c>
      <c r="B89" s="51">
        <v>68</v>
      </c>
      <c r="C89" s="81" t="s">
        <v>87</v>
      </c>
      <c r="D89" s="49">
        <v>1500</v>
      </c>
      <c r="E89" s="121"/>
      <c r="F89" s="30">
        <f t="shared" si="3"/>
        <v>1500</v>
      </c>
      <c r="G89" s="30"/>
    </row>
    <row r="90" spans="1:7" ht="12.75">
      <c r="A90" s="83" t="s">
        <v>95</v>
      </c>
      <c r="B90" s="51">
        <v>68</v>
      </c>
      <c r="C90" s="81" t="s">
        <v>89</v>
      </c>
      <c r="D90" s="49">
        <v>1500</v>
      </c>
      <c r="E90" s="121"/>
      <c r="F90" s="30">
        <f t="shared" si="3"/>
        <v>1500</v>
      </c>
      <c r="G90" s="30"/>
    </row>
    <row r="91" spans="1:7" ht="12.75">
      <c r="A91" s="77"/>
      <c r="B91" s="6"/>
      <c r="C91" s="78" t="s">
        <v>90</v>
      </c>
      <c r="D91" s="79">
        <f>D92+D93+D94</f>
        <v>16500</v>
      </c>
      <c r="E91" s="79">
        <f>E92+E93+E94</f>
        <v>0</v>
      </c>
      <c r="F91" s="79">
        <f>F92+F93+F94</f>
        <v>16500</v>
      </c>
      <c r="G91" s="79">
        <f>G92+G93+G94</f>
        <v>0</v>
      </c>
    </row>
    <row r="92" spans="1:7" ht="12.75">
      <c r="A92" s="83" t="s">
        <v>98</v>
      </c>
      <c r="B92" s="51">
        <v>68</v>
      </c>
      <c r="C92" s="81" t="s">
        <v>240</v>
      </c>
      <c r="D92" s="49">
        <v>4500</v>
      </c>
      <c r="E92" s="121"/>
      <c r="F92" s="30">
        <f t="shared" si="3"/>
        <v>4500</v>
      </c>
      <c r="G92" s="30"/>
    </row>
    <row r="93" spans="1:7" ht="12.75">
      <c r="A93" s="85" t="s">
        <v>100</v>
      </c>
      <c r="B93" s="86">
        <v>68</v>
      </c>
      <c r="C93" s="99" t="s">
        <v>93</v>
      </c>
      <c r="D93" s="87">
        <v>0</v>
      </c>
      <c r="E93" s="121"/>
      <c r="F93" s="30">
        <f t="shared" si="3"/>
        <v>0</v>
      </c>
      <c r="G93" s="30"/>
    </row>
    <row r="94" spans="1:7" ht="12.75">
      <c r="A94" s="85" t="s">
        <v>102</v>
      </c>
      <c r="B94" s="86">
        <v>68</v>
      </c>
      <c r="C94" s="99" t="s">
        <v>241</v>
      </c>
      <c r="D94" s="87">
        <v>12000</v>
      </c>
      <c r="E94" s="121"/>
      <c r="F94" s="30">
        <f t="shared" si="3"/>
        <v>12000</v>
      </c>
      <c r="G94" s="30"/>
    </row>
    <row r="95" spans="1:7" ht="12.75">
      <c r="A95" s="77"/>
      <c r="B95" s="6"/>
      <c r="C95" s="78" t="s">
        <v>94</v>
      </c>
      <c r="D95" s="79">
        <f>D96</f>
        <v>0</v>
      </c>
      <c r="E95" s="79">
        <f>E96</f>
        <v>0</v>
      </c>
      <c r="F95" s="79">
        <f>F96</f>
        <v>0</v>
      </c>
      <c r="G95" s="79">
        <f>G96</f>
        <v>0</v>
      </c>
    </row>
    <row r="96" spans="1:7" ht="12.75">
      <c r="A96" s="83" t="s">
        <v>105</v>
      </c>
      <c r="B96" s="51">
        <v>68</v>
      </c>
      <c r="C96" s="84" t="s">
        <v>96</v>
      </c>
      <c r="D96" s="29">
        <v>0</v>
      </c>
      <c r="E96" s="121"/>
      <c r="F96" s="30">
        <f t="shared" si="3"/>
        <v>0</v>
      </c>
      <c r="G96" s="30"/>
    </row>
    <row r="97" spans="1:7" ht="12.75">
      <c r="A97" s="88"/>
      <c r="B97" s="89"/>
      <c r="C97" s="78" t="s">
        <v>97</v>
      </c>
      <c r="D97" s="79">
        <f>D98+D99+D100+D101</f>
        <v>11000</v>
      </c>
      <c r="E97" s="79">
        <f>E98+E99+E100+E101</f>
        <v>0</v>
      </c>
      <c r="F97" s="79">
        <f>F98+F99+F100+F101</f>
        <v>11000</v>
      </c>
      <c r="G97" s="79">
        <f>G98+G99+G100+G101</f>
        <v>0</v>
      </c>
    </row>
    <row r="98" spans="1:7" ht="12.75">
      <c r="A98" s="83" t="s">
        <v>109</v>
      </c>
      <c r="B98" s="51">
        <v>68</v>
      </c>
      <c r="C98" s="81" t="s">
        <v>99</v>
      </c>
      <c r="D98" s="49">
        <v>0</v>
      </c>
      <c r="E98" s="121"/>
      <c r="F98" s="30">
        <f t="shared" si="3"/>
        <v>0</v>
      </c>
      <c r="G98" s="30"/>
    </row>
    <row r="99" spans="1:7" ht="12.75">
      <c r="A99" s="83" t="s">
        <v>112</v>
      </c>
      <c r="B99" s="51">
        <v>68</v>
      </c>
      <c r="C99" s="81" t="s">
        <v>101</v>
      </c>
      <c r="D99" s="49">
        <v>0</v>
      </c>
      <c r="E99" s="121"/>
      <c r="F99" s="30">
        <f t="shared" si="3"/>
        <v>0</v>
      </c>
      <c r="G99" s="30"/>
    </row>
    <row r="100" spans="1:7" ht="12.75">
      <c r="A100" s="83" t="s">
        <v>114</v>
      </c>
      <c r="B100" s="51">
        <v>68</v>
      </c>
      <c r="C100" s="82" t="s">
        <v>103</v>
      </c>
      <c r="D100" s="29">
        <v>0</v>
      </c>
      <c r="E100" s="121"/>
      <c r="F100" s="30">
        <f t="shared" si="3"/>
        <v>0</v>
      </c>
      <c r="G100" s="30"/>
    </row>
    <row r="101" spans="1:7" ht="12.75">
      <c r="A101" s="83" t="s">
        <v>116</v>
      </c>
      <c r="B101" s="51">
        <v>68</v>
      </c>
      <c r="C101" s="82" t="s">
        <v>242</v>
      </c>
      <c r="D101" s="29">
        <v>11000</v>
      </c>
      <c r="E101" s="121"/>
      <c r="F101" s="30">
        <f t="shared" si="3"/>
        <v>11000</v>
      </c>
      <c r="G101" s="30"/>
    </row>
    <row r="102" spans="1:7" ht="12.75">
      <c r="A102" s="88"/>
      <c r="B102" s="89"/>
      <c r="C102" s="78" t="s">
        <v>104</v>
      </c>
      <c r="D102" s="79">
        <f>D103</f>
        <v>0</v>
      </c>
      <c r="E102" s="79">
        <f>E103</f>
        <v>0</v>
      </c>
      <c r="F102" s="79">
        <f>F103</f>
        <v>0</v>
      </c>
      <c r="G102" s="79">
        <f>G103</f>
        <v>0</v>
      </c>
    </row>
    <row r="103" spans="1:7" ht="12.75">
      <c r="A103" s="83" t="s">
        <v>118</v>
      </c>
      <c r="B103" s="51">
        <v>68</v>
      </c>
      <c r="C103" s="82" t="s">
        <v>106</v>
      </c>
      <c r="D103" s="49">
        <v>0</v>
      </c>
      <c r="E103" s="121"/>
      <c r="F103" s="30">
        <f t="shared" si="3"/>
        <v>0</v>
      </c>
      <c r="G103" s="30"/>
    </row>
    <row r="104" spans="1:7" ht="12.75">
      <c r="A104" s="90"/>
      <c r="B104" s="91"/>
      <c r="C104" s="92" t="s">
        <v>107</v>
      </c>
      <c r="D104" s="93">
        <f>D105+D107+D109+D115+D118+D120+D122+D124+D129+D134+D136+D138+D140</f>
        <v>130400</v>
      </c>
      <c r="E104" s="93">
        <f>E105+E107+E109+E115+E118+E120+E122+E124+E129+E134+E136+E138+E140</f>
        <v>0</v>
      </c>
      <c r="F104" s="93">
        <f>F105+F107+F109+F115+F118+F120+F122+F124+F129+F134+F136+F138+F140</f>
        <v>130400</v>
      </c>
      <c r="G104" s="93">
        <f>G105+G107+G109+G115+G118+G120+G122+G124+G129+G134+G136+G138+G140</f>
        <v>0</v>
      </c>
    </row>
    <row r="105" spans="1:7" ht="12.75">
      <c r="A105" s="88"/>
      <c r="B105" s="89"/>
      <c r="C105" s="94" t="s">
        <v>108</v>
      </c>
      <c r="D105" s="79">
        <f>D106</f>
        <v>10000</v>
      </c>
      <c r="E105" s="79">
        <f>E106</f>
        <v>0</v>
      </c>
      <c r="F105" s="79">
        <f>F106</f>
        <v>10000</v>
      </c>
      <c r="G105" s="79">
        <f>G106</f>
        <v>0</v>
      </c>
    </row>
    <row r="106" spans="1:7" ht="12.75">
      <c r="A106" s="83" t="s">
        <v>120</v>
      </c>
      <c r="B106" s="51">
        <v>68</v>
      </c>
      <c r="C106" s="82" t="s">
        <v>110</v>
      </c>
      <c r="D106" s="49">
        <v>10000</v>
      </c>
      <c r="E106" s="124"/>
      <c r="F106" s="30">
        <f>D106+E106</f>
        <v>10000</v>
      </c>
      <c r="G106" s="30"/>
    </row>
    <row r="107" spans="1:246" s="68" customFormat="1" ht="12.75">
      <c r="A107" s="88"/>
      <c r="B107" s="89"/>
      <c r="C107" s="94" t="s">
        <v>111</v>
      </c>
      <c r="D107" s="79">
        <f>D108</f>
        <v>13000</v>
      </c>
      <c r="E107" s="79">
        <f>E108</f>
        <v>0</v>
      </c>
      <c r="F107" s="79">
        <f>F108</f>
        <v>13000</v>
      </c>
      <c r="G107" s="79">
        <f>G108</f>
        <v>0</v>
      </c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5"/>
      <c r="FG107" s="5"/>
      <c r="FH107" s="5"/>
      <c r="FI107" s="5"/>
      <c r="FJ107" s="5"/>
      <c r="FK107" s="5"/>
      <c r="FL107" s="5"/>
      <c r="FM107" s="5"/>
      <c r="FN107" s="5"/>
      <c r="FO107" s="5"/>
      <c r="FP107" s="5"/>
      <c r="FQ107" s="5"/>
      <c r="FR107" s="5"/>
      <c r="FS107" s="5"/>
      <c r="FT107" s="5"/>
      <c r="FU107" s="5"/>
      <c r="FV107" s="5"/>
      <c r="FW107" s="5"/>
      <c r="FX107" s="5"/>
      <c r="FY107" s="5"/>
      <c r="FZ107" s="5"/>
      <c r="GA107" s="5"/>
      <c r="GB107" s="5"/>
      <c r="GC107" s="5"/>
      <c r="GD107" s="5"/>
      <c r="GE107" s="5"/>
      <c r="GF107" s="5"/>
      <c r="GG107" s="5"/>
      <c r="GH107" s="5"/>
      <c r="GI107" s="5"/>
      <c r="GJ107" s="5"/>
      <c r="GK107" s="5"/>
      <c r="GL107" s="5"/>
      <c r="GM107" s="5"/>
      <c r="GN107" s="5"/>
      <c r="GO107" s="5"/>
      <c r="GP107" s="5"/>
      <c r="GQ107" s="5"/>
      <c r="GR107" s="5"/>
      <c r="GS107" s="5"/>
      <c r="GT107" s="5"/>
      <c r="GU107" s="5"/>
      <c r="GV107" s="5"/>
      <c r="GW107" s="5"/>
      <c r="GX107" s="5"/>
      <c r="GY107" s="5"/>
      <c r="GZ107" s="5"/>
      <c r="HA107" s="5"/>
      <c r="HB107" s="5"/>
      <c r="HC107" s="5"/>
      <c r="HD107" s="5"/>
      <c r="HE107" s="5"/>
      <c r="HF107" s="5"/>
      <c r="HG107" s="5"/>
      <c r="HH107" s="5"/>
      <c r="HI107" s="5"/>
      <c r="HJ107" s="5"/>
      <c r="HK107" s="5"/>
      <c r="HL107" s="5"/>
      <c r="HM107" s="5"/>
      <c r="HN107" s="5"/>
      <c r="HO107" s="5"/>
      <c r="HP107" s="5"/>
      <c r="HQ107" s="5"/>
      <c r="HR107" s="5"/>
      <c r="HS107" s="5"/>
      <c r="HT107" s="5"/>
      <c r="HU107" s="5"/>
      <c r="HV107" s="5"/>
      <c r="HW107" s="5"/>
      <c r="HX107" s="5"/>
      <c r="HY107" s="5"/>
      <c r="HZ107" s="5"/>
      <c r="IA107" s="5"/>
      <c r="IB107" s="5"/>
      <c r="IC107" s="5"/>
      <c r="ID107" s="5"/>
      <c r="IE107" s="5"/>
      <c r="IF107" s="5"/>
      <c r="IG107" s="5"/>
      <c r="IH107" s="5"/>
      <c r="II107" s="5"/>
      <c r="IJ107" s="5"/>
      <c r="IK107" s="5"/>
      <c r="IL107" s="5"/>
    </row>
    <row r="108" spans="1:246" s="68" customFormat="1" ht="12.75">
      <c r="A108" s="83" t="s">
        <v>123</v>
      </c>
      <c r="B108" s="51">
        <v>68</v>
      </c>
      <c r="C108" s="82" t="s">
        <v>243</v>
      </c>
      <c r="D108" s="67">
        <v>13000</v>
      </c>
      <c r="E108" s="121"/>
      <c r="F108" s="30">
        <f>D108+E108</f>
        <v>13000</v>
      </c>
      <c r="G108" s="30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5"/>
      <c r="FF108" s="5"/>
      <c r="FG108" s="5"/>
      <c r="FH108" s="5"/>
      <c r="FI108" s="5"/>
      <c r="FJ108" s="5"/>
      <c r="FK108" s="5"/>
      <c r="FL108" s="5"/>
      <c r="FM108" s="5"/>
      <c r="FN108" s="5"/>
      <c r="FO108" s="5"/>
      <c r="FP108" s="5"/>
      <c r="FQ108" s="5"/>
      <c r="FR108" s="5"/>
      <c r="FS108" s="5"/>
      <c r="FT108" s="5"/>
      <c r="FU108" s="5"/>
      <c r="FV108" s="5"/>
      <c r="FW108" s="5"/>
      <c r="FX108" s="5"/>
      <c r="FY108" s="5"/>
      <c r="FZ108" s="5"/>
      <c r="GA108" s="5"/>
      <c r="GB108" s="5"/>
      <c r="GC108" s="5"/>
      <c r="GD108" s="5"/>
      <c r="GE108" s="5"/>
      <c r="GF108" s="5"/>
      <c r="GG108" s="5"/>
      <c r="GH108" s="5"/>
      <c r="GI108" s="5"/>
      <c r="GJ108" s="5"/>
      <c r="GK108" s="5"/>
      <c r="GL108" s="5"/>
      <c r="GM108" s="5"/>
      <c r="GN108" s="5"/>
      <c r="GO108" s="5"/>
      <c r="GP108" s="5"/>
      <c r="GQ108" s="5"/>
      <c r="GR108" s="5"/>
      <c r="GS108" s="5"/>
      <c r="GT108" s="5"/>
      <c r="GU108" s="5"/>
      <c r="GV108" s="5"/>
      <c r="GW108" s="5"/>
      <c r="GX108" s="5"/>
      <c r="GY108" s="5"/>
      <c r="GZ108" s="5"/>
      <c r="HA108" s="5"/>
      <c r="HB108" s="5"/>
      <c r="HC108" s="5"/>
      <c r="HD108" s="5"/>
      <c r="HE108" s="5"/>
      <c r="HF108" s="5"/>
      <c r="HG108" s="5"/>
      <c r="HH108" s="5"/>
      <c r="HI108" s="5"/>
      <c r="HJ108" s="5"/>
      <c r="HK108" s="5"/>
      <c r="HL108" s="5"/>
      <c r="HM108" s="5"/>
      <c r="HN108" s="5"/>
      <c r="HO108" s="5"/>
      <c r="HP108" s="5"/>
      <c r="HQ108" s="5"/>
      <c r="HR108" s="5"/>
      <c r="HS108" s="5"/>
      <c r="HT108" s="5"/>
      <c r="HU108" s="5"/>
      <c r="HV108" s="5"/>
      <c r="HW108" s="5"/>
      <c r="HX108" s="5"/>
      <c r="HY108" s="5"/>
      <c r="HZ108" s="5"/>
      <c r="IA108" s="5"/>
      <c r="IB108" s="5"/>
      <c r="IC108" s="5"/>
      <c r="ID108" s="5"/>
      <c r="IE108" s="5"/>
      <c r="IF108" s="5"/>
      <c r="IG108" s="5"/>
      <c r="IH108" s="5"/>
      <c r="II108" s="5"/>
      <c r="IJ108" s="5"/>
      <c r="IK108" s="5"/>
      <c r="IL108" s="5"/>
    </row>
    <row r="109" spans="1:246" s="68" customFormat="1" ht="12.75">
      <c r="A109" s="88"/>
      <c r="B109" s="89"/>
      <c r="C109" s="94" t="s">
        <v>113</v>
      </c>
      <c r="D109" s="79">
        <f>D110+D111+D112+D113+D114</f>
        <v>37100</v>
      </c>
      <c r="E109" s="79">
        <f>E110+E111+E112+E113+E114</f>
        <v>0</v>
      </c>
      <c r="F109" s="79">
        <f>F110+F111+F112+F113+F114</f>
        <v>37100</v>
      </c>
      <c r="G109" s="79">
        <f>G110+G111+G112+G113+G114</f>
        <v>0</v>
      </c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5"/>
      <c r="FF109" s="5"/>
      <c r="FG109" s="5"/>
      <c r="FH109" s="5"/>
      <c r="FI109" s="5"/>
      <c r="FJ109" s="5"/>
      <c r="FK109" s="5"/>
      <c r="FL109" s="5"/>
      <c r="FM109" s="5"/>
      <c r="FN109" s="5"/>
      <c r="FO109" s="5"/>
      <c r="FP109" s="5"/>
      <c r="FQ109" s="5"/>
      <c r="FR109" s="5"/>
      <c r="FS109" s="5"/>
      <c r="FT109" s="5"/>
      <c r="FU109" s="5"/>
      <c r="FV109" s="5"/>
      <c r="FW109" s="5"/>
      <c r="FX109" s="5"/>
      <c r="FY109" s="5"/>
      <c r="FZ109" s="5"/>
      <c r="GA109" s="5"/>
      <c r="GB109" s="5"/>
      <c r="GC109" s="5"/>
      <c r="GD109" s="5"/>
      <c r="GE109" s="5"/>
      <c r="GF109" s="5"/>
      <c r="GG109" s="5"/>
      <c r="GH109" s="5"/>
      <c r="GI109" s="5"/>
      <c r="GJ109" s="5"/>
      <c r="GK109" s="5"/>
      <c r="GL109" s="5"/>
      <c r="GM109" s="5"/>
      <c r="GN109" s="5"/>
      <c r="GO109" s="5"/>
      <c r="GP109" s="5"/>
      <c r="GQ109" s="5"/>
      <c r="GR109" s="5"/>
      <c r="GS109" s="5"/>
      <c r="GT109" s="5"/>
      <c r="GU109" s="5"/>
      <c r="GV109" s="5"/>
      <c r="GW109" s="5"/>
      <c r="GX109" s="5"/>
      <c r="GY109" s="5"/>
      <c r="GZ109" s="5"/>
      <c r="HA109" s="5"/>
      <c r="HB109" s="5"/>
      <c r="HC109" s="5"/>
      <c r="HD109" s="5"/>
      <c r="HE109" s="5"/>
      <c r="HF109" s="5"/>
      <c r="HG109" s="5"/>
      <c r="HH109" s="5"/>
      <c r="HI109" s="5"/>
      <c r="HJ109" s="5"/>
      <c r="HK109" s="5"/>
      <c r="HL109" s="5"/>
      <c r="HM109" s="5"/>
      <c r="HN109" s="5"/>
      <c r="HO109" s="5"/>
      <c r="HP109" s="5"/>
      <c r="HQ109" s="5"/>
      <c r="HR109" s="5"/>
      <c r="HS109" s="5"/>
      <c r="HT109" s="5"/>
      <c r="HU109" s="5"/>
      <c r="HV109" s="5"/>
      <c r="HW109" s="5"/>
      <c r="HX109" s="5"/>
      <c r="HY109" s="5"/>
      <c r="HZ109" s="5"/>
      <c r="IA109" s="5"/>
      <c r="IB109" s="5"/>
      <c r="IC109" s="5"/>
      <c r="ID109" s="5"/>
      <c r="IE109" s="5"/>
      <c r="IF109" s="5"/>
      <c r="IG109" s="5"/>
      <c r="IH109" s="5"/>
      <c r="II109" s="5"/>
      <c r="IJ109" s="5"/>
      <c r="IK109" s="5"/>
      <c r="IL109" s="5"/>
    </row>
    <row r="110" spans="1:246" s="68" customFormat="1" ht="12.75">
      <c r="A110" s="83" t="s">
        <v>124</v>
      </c>
      <c r="B110" s="51">
        <v>68</v>
      </c>
      <c r="C110" s="95" t="s">
        <v>115</v>
      </c>
      <c r="D110" s="67">
        <v>5000</v>
      </c>
      <c r="E110" s="121"/>
      <c r="F110" s="30">
        <f>D110+E110</f>
        <v>5000</v>
      </c>
      <c r="G110" s="30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5"/>
      <c r="FF110" s="5"/>
      <c r="FG110" s="5"/>
      <c r="FH110" s="5"/>
      <c r="FI110" s="5"/>
      <c r="FJ110" s="5"/>
      <c r="FK110" s="5"/>
      <c r="FL110" s="5"/>
      <c r="FM110" s="5"/>
      <c r="FN110" s="5"/>
      <c r="FO110" s="5"/>
      <c r="FP110" s="5"/>
      <c r="FQ110" s="5"/>
      <c r="FR110" s="5"/>
      <c r="FS110" s="5"/>
      <c r="FT110" s="5"/>
      <c r="FU110" s="5"/>
      <c r="FV110" s="5"/>
      <c r="FW110" s="5"/>
      <c r="FX110" s="5"/>
      <c r="FY110" s="5"/>
      <c r="FZ110" s="5"/>
      <c r="GA110" s="5"/>
      <c r="GB110" s="5"/>
      <c r="GC110" s="5"/>
      <c r="GD110" s="5"/>
      <c r="GE110" s="5"/>
      <c r="GF110" s="5"/>
      <c r="GG110" s="5"/>
      <c r="GH110" s="5"/>
      <c r="GI110" s="5"/>
      <c r="GJ110" s="5"/>
      <c r="GK110" s="5"/>
      <c r="GL110" s="5"/>
      <c r="GM110" s="5"/>
      <c r="GN110" s="5"/>
      <c r="GO110" s="5"/>
      <c r="GP110" s="5"/>
      <c r="GQ110" s="5"/>
      <c r="GR110" s="5"/>
      <c r="GS110" s="5"/>
      <c r="GT110" s="5"/>
      <c r="GU110" s="5"/>
      <c r="GV110" s="5"/>
      <c r="GW110" s="5"/>
      <c r="GX110" s="5"/>
      <c r="GY110" s="5"/>
      <c r="GZ110" s="5"/>
      <c r="HA110" s="5"/>
      <c r="HB110" s="5"/>
      <c r="HC110" s="5"/>
      <c r="HD110" s="5"/>
      <c r="HE110" s="5"/>
      <c r="HF110" s="5"/>
      <c r="HG110" s="5"/>
      <c r="HH110" s="5"/>
      <c r="HI110" s="5"/>
      <c r="HJ110" s="5"/>
      <c r="HK110" s="5"/>
      <c r="HL110" s="5"/>
      <c r="HM110" s="5"/>
      <c r="HN110" s="5"/>
      <c r="HO110" s="5"/>
      <c r="HP110" s="5"/>
      <c r="HQ110" s="5"/>
      <c r="HR110" s="5"/>
      <c r="HS110" s="5"/>
      <c r="HT110" s="5"/>
      <c r="HU110" s="5"/>
      <c r="HV110" s="5"/>
      <c r="HW110" s="5"/>
      <c r="HX110" s="5"/>
      <c r="HY110" s="5"/>
      <c r="HZ110" s="5"/>
      <c r="IA110" s="5"/>
      <c r="IB110" s="5"/>
      <c r="IC110" s="5"/>
      <c r="ID110" s="5"/>
      <c r="IE110" s="5"/>
      <c r="IF110" s="5"/>
      <c r="IG110" s="5"/>
      <c r="IH110" s="5"/>
      <c r="II110" s="5"/>
      <c r="IJ110" s="5"/>
      <c r="IK110" s="5"/>
      <c r="IL110" s="5"/>
    </row>
    <row r="111" spans="1:7" ht="12.75">
      <c r="A111" s="83" t="s">
        <v>126</v>
      </c>
      <c r="B111" s="51">
        <v>68</v>
      </c>
      <c r="C111" s="82" t="s">
        <v>117</v>
      </c>
      <c r="D111" s="29">
        <v>0</v>
      </c>
      <c r="E111" s="121"/>
      <c r="F111" s="30">
        <f>D111+E111</f>
        <v>0</v>
      </c>
      <c r="G111" s="30"/>
    </row>
    <row r="112" spans="1:7" ht="12.75">
      <c r="A112" s="83" t="s">
        <v>129</v>
      </c>
      <c r="B112" s="51">
        <v>68</v>
      </c>
      <c r="C112" s="82" t="s">
        <v>119</v>
      </c>
      <c r="D112" s="49">
        <v>0</v>
      </c>
      <c r="E112" s="121"/>
      <c r="F112" s="30">
        <f>D112+E112</f>
        <v>0</v>
      </c>
      <c r="G112" s="30"/>
    </row>
    <row r="113" spans="1:7" ht="12.75">
      <c r="A113" s="85" t="s">
        <v>131</v>
      </c>
      <c r="B113" s="86">
        <v>68</v>
      </c>
      <c r="C113" s="96" t="s">
        <v>121</v>
      </c>
      <c r="D113" s="87">
        <v>23500</v>
      </c>
      <c r="E113" s="121"/>
      <c r="F113" s="30">
        <f>D113+E113</f>
        <v>23500</v>
      </c>
      <c r="G113" s="30"/>
    </row>
    <row r="114" spans="1:7" ht="12.75">
      <c r="A114" s="85" t="s">
        <v>134</v>
      </c>
      <c r="B114" s="86">
        <v>68</v>
      </c>
      <c r="C114" s="96" t="s">
        <v>262</v>
      </c>
      <c r="D114" s="87">
        <v>8600</v>
      </c>
      <c r="E114" s="121"/>
      <c r="F114" s="30">
        <f>D114+E114</f>
        <v>8600</v>
      </c>
      <c r="G114" s="30"/>
    </row>
    <row r="115" spans="1:7" ht="12.75">
      <c r="A115" s="88"/>
      <c r="B115" s="89"/>
      <c r="C115" s="94" t="s">
        <v>122</v>
      </c>
      <c r="D115" s="79">
        <f>D116+D117</f>
        <v>26000</v>
      </c>
      <c r="E115" s="79">
        <f>E116+E117</f>
        <v>0</v>
      </c>
      <c r="F115" s="79">
        <f>F116+F117</f>
        <v>26000</v>
      </c>
      <c r="G115" s="79">
        <f>G116+G117</f>
        <v>0</v>
      </c>
    </row>
    <row r="116" spans="1:7" ht="12.75">
      <c r="A116" s="83" t="s">
        <v>136</v>
      </c>
      <c r="B116" s="51">
        <v>68</v>
      </c>
      <c r="C116" s="95" t="s">
        <v>244</v>
      </c>
      <c r="D116" s="49">
        <v>6000</v>
      </c>
      <c r="E116" s="124"/>
      <c r="F116" s="30">
        <f>D116+E116</f>
        <v>6000</v>
      </c>
      <c r="G116" s="30"/>
    </row>
    <row r="117" spans="1:7" ht="12.75">
      <c r="A117" s="83" t="s">
        <v>139</v>
      </c>
      <c r="B117" s="51">
        <v>68</v>
      </c>
      <c r="C117" s="82" t="s">
        <v>245</v>
      </c>
      <c r="D117" s="49">
        <v>20000</v>
      </c>
      <c r="E117" s="124"/>
      <c r="F117" s="30">
        <f>D117+E117</f>
        <v>20000</v>
      </c>
      <c r="G117" s="30"/>
    </row>
    <row r="118" spans="1:7" ht="12.75">
      <c r="A118" s="88"/>
      <c r="B118" s="89"/>
      <c r="C118" s="94" t="s">
        <v>125</v>
      </c>
      <c r="D118" s="79">
        <f>D119</f>
        <v>0</v>
      </c>
      <c r="E118" s="79">
        <f>E119</f>
        <v>0</v>
      </c>
      <c r="F118" s="79">
        <f>F119</f>
        <v>0</v>
      </c>
      <c r="G118" s="79">
        <f>G119</f>
        <v>0</v>
      </c>
    </row>
    <row r="119" spans="1:7" ht="12.75">
      <c r="A119" s="83" t="s">
        <v>141</v>
      </c>
      <c r="B119" s="51">
        <v>68</v>
      </c>
      <c r="C119" s="82" t="s">
        <v>127</v>
      </c>
      <c r="D119" s="49">
        <v>0</v>
      </c>
      <c r="E119" s="121"/>
      <c r="F119" s="30">
        <f>D119+E119</f>
        <v>0</v>
      </c>
      <c r="G119" s="30"/>
    </row>
    <row r="120" spans="1:7" ht="12.75">
      <c r="A120" s="88"/>
      <c r="B120" s="89"/>
      <c r="C120" s="94" t="s">
        <v>128</v>
      </c>
      <c r="D120" s="79">
        <f>D121</f>
        <v>7000</v>
      </c>
      <c r="E120" s="79">
        <f>E121</f>
        <v>0</v>
      </c>
      <c r="F120" s="79">
        <f>F121</f>
        <v>7000</v>
      </c>
      <c r="G120" s="79">
        <f>G121</f>
        <v>0</v>
      </c>
    </row>
    <row r="121" spans="1:7" ht="12.75">
      <c r="A121" s="83" t="s">
        <v>143</v>
      </c>
      <c r="B121" s="51">
        <v>68</v>
      </c>
      <c r="C121" s="95" t="s">
        <v>246</v>
      </c>
      <c r="D121" s="49">
        <v>7000</v>
      </c>
      <c r="E121" s="124"/>
      <c r="F121" s="30">
        <f>D121+E121</f>
        <v>7000</v>
      </c>
      <c r="G121" s="30"/>
    </row>
    <row r="122" spans="1:246" s="68" customFormat="1" ht="12.75">
      <c r="A122" s="88"/>
      <c r="B122" s="89"/>
      <c r="C122" s="94" t="s">
        <v>130</v>
      </c>
      <c r="D122" s="79">
        <f>D123</f>
        <v>0</v>
      </c>
      <c r="E122" s="79">
        <f>E123</f>
        <v>0</v>
      </c>
      <c r="F122" s="79">
        <f>F123</f>
        <v>0</v>
      </c>
      <c r="G122" s="79">
        <f>G123</f>
        <v>0</v>
      </c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5"/>
      <c r="EV122" s="5"/>
      <c r="EW122" s="5"/>
      <c r="EX122" s="5"/>
      <c r="EY122" s="5"/>
      <c r="EZ122" s="5"/>
      <c r="FA122" s="5"/>
      <c r="FB122" s="5"/>
      <c r="FC122" s="5"/>
      <c r="FD122" s="5"/>
      <c r="FE122" s="5"/>
      <c r="FF122" s="5"/>
      <c r="FG122" s="5"/>
      <c r="FH122" s="5"/>
      <c r="FI122" s="5"/>
      <c r="FJ122" s="5"/>
      <c r="FK122" s="5"/>
      <c r="FL122" s="5"/>
      <c r="FM122" s="5"/>
      <c r="FN122" s="5"/>
      <c r="FO122" s="5"/>
      <c r="FP122" s="5"/>
      <c r="FQ122" s="5"/>
      <c r="FR122" s="5"/>
      <c r="FS122" s="5"/>
      <c r="FT122" s="5"/>
      <c r="FU122" s="5"/>
      <c r="FV122" s="5"/>
      <c r="FW122" s="5"/>
      <c r="FX122" s="5"/>
      <c r="FY122" s="5"/>
      <c r="FZ122" s="5"/>
      <c r="GA122" s="5"/>
      <c r="GB122" s="5"/>
      <c r="GC122" s="5"/>
      <c r="GD122" s="5"/>
      <c r="GE122" s="5"/>
      <c r="GF122" s="5"/>
      <c r="GG122" s="5"/>
      <c r="GH122" s="5"/>
      <c r="GI122" s="5"/>
      <c r="GJ122" s="5"/>
      <c r="GK122" s="5"/>
      <c r="GL122" s="5"/>
      <c r="GM122" s="5"/>
      <c r="GN122" s="5"/>
      <c r="GO122" s="5"/>
      <c r="GP122" s="5"/>
      <c r="GQ122" s="5"/>
      <c r="GR122" s="5"/>
      <c r="GS122" s="5"/>
      <c r="GT122" s="5"/>
      <c r="GU122" s="5"/>
      <c r="GV122" s="5"/>
      <c r="GW122" s="5"/>
      <c r="GX122" s="5"/>
      <c r="GY122" s="5"/>
      <c r="GZ122" s="5"/>
      <c r="HA122" s="5"/>
      <c r="HB122" s="5"/>
      <c r="HC122" s="5"/>
      <c r="HD122" s="5"/>
      <c r="HE122" s="5"/>
      <c r="HF122" s="5"/>
      <c r="HG122" s="5"/>
      <c r="HH122" s="5"/>
      <c r="HI122" s="5"/>
      <c r="HJ122" s="5"/>
      <c r="HK122" s="5"/>
      <c r="HL122" s="5"/>
      <c r="HM122" s="5"/>
      <c r="HN122" s="5"/>
      <c r="HO122" s="5"/>
      <c r="HP122" s="5"/>
      <c r="HQ122" s="5"/>
      <c r="HR122" s="5"/>
      <c r="HS122" s="5"/>
      <c r="HT122" s="5"/>
      <c r="HU122" s="5"/>
      <c r="HV122" s="5"/>
      <c r="HW122" s="5"/>
      <c r="HX122" s="5"/>
      <c r="HY122" s="5"/>
      <c r="HZ122" s="5"/>
      <c r="IA122" s="5"/>
      <c r="IB122" s="5"/>
      <c r="IC122" s="5"/>
      <c r="ID122" s="5"/>
      <c r="IE122" s="5"/>
      <c r="IF122" s="5"/>
      <c r="IG122" s="5"/>
      <c r="IH122" s="5"/>
      <c r="II122" s="5"/>
      <c r="IJ122" s="5"/>
      <c r="IK122" s="5"/>
      <c r="IL122" s="5"/>
    </row>
    <row r="123" spans="1:7" ht="12.75">
      <c r="A123" s="83" t="s">
        <v>146</v>
      </c>
      <c r="B123" s="51">
        <v>68</v>
      </c>
      <c r="C123" s="95" t="s">
        <v>132</v>
      </c>
      <c r="D123" s="49">
        <v>0</v>
      </c>
      <c r="E123" s="121"/>
      <c r="F123" s="30">
        <f>D123+E123</f>
        <v>0</v>
      </c>
      <c r="G123" s="30"/>
    </row>
    <row r="124" spans="1:7" ht="12.75">
      <c r="A124" s="88"/>
      <c r="B124" s="89"/>
      <c r="C124" s="94" t="s">
        <v>133</v>
      </c>
      <c r="D124" s="79">
        <f>D125+D126+D127+D128</f>
        <v>5000</v>
      </c>
      <c r="E124" s="79">
        <f>E125+E126+E127+E128</f>
        <v>0</v>
      </c>
      <c r="F124" s="79">
        <f>F125+F126+F127+F128</f>
        <v>5000</v>
      </c>
      <c r="G124" s="79">
        <f>G125+G126+G127+G128</f>
        <v>0</v>
      </c>
    </row>
    <row r="125" spans="1:7" ht="12.75">
      <c r="A125" s="83" t="s">
        <v>149</v>
      </c>
      <c r="B125" s="51">
        <v>68</v>
      </c>
      <c r="C125" s="82" t="s">
        <v>135</v>
      </c>
      <c r="D125" s="49">
        <v>0</v>
      </c>
      <c r="E125" s="121"/>
      <c r="F125" s="30">
        <f>D125+E125</f>
        <v>0</v>
      </c>
      <c r="G125" s="30"/>
    </row>
    <row r="126" spans="1:7" ht="12.75">
      <c r="A126" s="83" t="s">
        <v>151</v>
      </c>
      <c r="B126" s="51">
        <v>68</v>
      </c>
      <c r="C126" s="82" t="s">
        <v>137</v>
      </c>
      <c r="D126" s="29">
        <v>0</v>
      </c>
      <c r="E126" s="121"/>
      <c r="F126" s="30">
        <f>D126+E126</f>
        <v>0</v>
      </c>
      <c r="G126" s="30"/>
    </row>
    <row r="127" spans="1:7" ht="12.75">
      <c r="A127" s="83" t="s">
        <v>152</v>
      </c>
      <c r="B127" s="51">
        <v>68</v>
      </c>
      <c r="C127" s="82" t="s">
        <v>115</v>
      </c>
      <c r="D127" s="29">
        <v>2000</v>
      </c>
      <c r="E127" s="121"/>
      <c r="F127" s="30">
        <f>D127+E127</f>
        <v>2000</v>
      </c>
      <c r="G127" s="30"/>
    </row>
    <row r="128" spans="1:7" ht="12.75">
      <c r="A128" s="83" t="s">
        <v>156</v>
      </c>
      <c r="B128" s="51">
        <v>68</v>
      </c>
      <c r="C128" s="82" t="s">
        <v>247</v>
      </c>
      <c r="D128" s="29">
        <v>3000</v>
      </c>
      <c r="E128" s="121"/>
      <c r="F128" s="30">
        <f>D128+E128</f>
        <v>3000</v>
      </c>
      <c r="G128" s="30"/>
    </row>
    <row r="129" spans="1:7" ht="12.75">
      <c r="A129" s="88"/>
      <c r="B129" s="97"/>
      <c r="C129" s="94" t="s">
        <v>138</v>
      </c>
      <c r="D129" s="79">
        <f>D130+D131+D132+D133</f>
        <v>24500</v>
      </c>
      <c r="E129" s="79">
        <f>E130+E131+E132+E133</f>
        <v>0</v>
      </c>
      <c r="F129" s="79">
        <f>F130+F131+F132+F133</f>
        <v>24500</v>
      </c>
      <c r="G129" s="79">
        <f>G130+G131+G132+G133</f>
        <v>0</v>
      </c>
    </row>
    <row r="130" spans="1:7" ht="12.75">
      <c r="A130" s="83" t="s">
        <v>159</v>
      </c>
      <c r="B130" s="51">
        <v>68</v>
      </c>
      <c r="C130" s="82" t="s">
        <v>135</v>
      </c>
      <c r="D130" s="49">
        <v>0</v>
      </c>
      <c r="E130" s="121"/>
      <c r="F130" s="30">
        <f>D130+E130</f>
        <v>0</v>
      </c>
      <c r="G130" s="30"/>
    </row>
    <row r="131" spans="1:7" ht="12.75">
      <c r="A131" s="83" t="s">
        <v>161</v>
      </c>
      <c r="B131" s="51">
        <v>68</v>
      </c>
      <c r="C131" s="82" t="s">
        <v>248</v>
      </c>
      <c r="D131" s="49">
        <v>15000</v>
      </c>
      <c r="E131" s="121"/>
      <c r="F131" s="30">
        <f>D131+E131</f>
        <v>15000</v>
      </c>
      <c r="G131" s="30"/>
    </row>
    <row r="132" spans="1:7" ht="12.75">
      <c r="A132" s="83" t="s">
        <v>164</v>
      </c>
      <c r="B132" s="51">
        <v>68</v>
      </c>
      <c r="C132" s="82" t="s">
        <v>249</v>
      </c>
      <c r="D132" s="49">
        <v>5000</v>
      </c>
      <c r="E132" s="121"/>
      <c r="F132" s="30">
        <f>D132+E132</f>
        <v>5000</v>
      </c>
      <c r="G132" s="30"/>
    </row>
    <row r="133" spans="1:7" ht="12.75">
      <c r="A133" s="83" t="s">
        <v>166</v>
      </c>
      <c r="B133" s="51">
        <v>68</v>
      </c>
      <c r="C133" s="82" t="s">
        <v>115</v>
      </c>
      <c r="D133" s="49">
        <v>4500</v>
      </c>
      <c r="E133" s="121"/>
      <c r="F133" s="30">
        <f>D133+E133</f>
        <v>4500</v>
      </c>
      <c r="G133" s="30"/>
    </row>
    <row r="134" spans="1:7" ht="12.75">
      <c r="A134" s="88"/>
      <c r="B134" s="89"/>
      <c r="C134" s="94" t="s">
        <v>140</v>
      </c>
      <c r="D134" s="79">
        <f>D135</f>
        <v>3000</v>
      </c>
      <c r="E134" s="79">
        <f>E135</f>
        <v>0</v>
      </c>
      <c r="F134" s="79">
        <f>F135</f>
        <v>3000</v>
      </c>
      <c r="G134" s="79">
        <f>G135</f>
        <v>0</v>
      </c>
    </row>
    <row r="135" spans="1:7" ht="12.75">
      <c r="A135" s="83" t="s">
        <v>167</v>
      </c>
      <c r="B135" s="51">
        <v>68</v>
      </c>
      <c r="C135" s="95" t="s">
        <v>82</v>
      </c>
      <c r="D135" s="29">
        <v>3000</v>
      </c>
      <c r="E135" s="121"/>
      <c r="F135" s="30">
        <f>D135+E135</f>
        <v>3000</v>
      </c>
      <c r="G135" s="30"/>
    </row>
    <row r="136" spans="1:246" s="50" customFormat="1" ht="12.75">
      <c r="A136" s="88"/>
      <c r="B136" s="89"/>
      <c r="C136" s="94" t="s">
        <v>142</v>
      </c>
      <c r="D136" s="79">
        <f>D137</f>
        <v>800</v>
      </c>
      <c r="E136" s="79">
        <f>E137</f>
        <v>0</v>
      </c>
      <c r="F136" s="79">
        <f>F137</f>
        <v>800</v>
      </c>
      <c r="G136" s="79">
        <f>G137</f>
        <v>0</v>
      </c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  <c r="EN136" s="5"/>
      <c r="EO136" s="5"/>
      <c r="EP136" s="5"/>
      <c r="EQ136" s="5"/>
      <c r="ER136" s="5"/>
      <c r="ES136" s="5"/>
      <c r="ET136" s="5"/>
      <c r="EU136" s="5"/>
      <c r="EV136" s="5"/>
      <c r="EW136" s="5"/>
      <c r="EX136" s="5"/>
      <c r="EY136" s="5"/>
      <c r="EZ136" s="5"/>
      <c r="FA136" s="5"/>
      <c r="FB136" s="5"/>
      <c r="FC136" s="5"/>
      <c r="FD136" s="5"/>
      <c r="FE136" s="5"/>
      <c r="FF136" s="5"/>
      <c r="FG136" s="5"/>
      <c r="FH136" s="5"/>
      <c r="FI136" s="5"/>
      <c r="FJ136" s="5"/>
      <c r="FK136" s="5"/>
      <c r="FL136" s="5"/>
      <c r="FM136" s="5"/>
      <c r="FN136" s="5"/>
      <c r="FO136" s="5"/>
      <c r="FP136" s="5"/>
      <c r="FQ136" s="5"/>
      <c r="FR136" s="5"/>
      <c r="FS136" s="5"/>
      <c r="FT136" s="5"/>
      <c r="FU136" s="5"/>
      <c r="FV136" s="5"/>
      <c r="FW136" s="5"/>
      <c r="FX136" s="5"/>
      <c r="FY136" s="5"/>
      <c r="FZ136" s="5"/>
      <c r="GA136" s="5"/>
      <c r="GB136" s="5"/>
      <c r="GC136" s="5"/>
      <c r="GD136" s="5"/>
      <c r="GE136" s="5"/>
      <c r="GF136" s="5"/>
      <c r="GG136" s="5"/>
      <c r="GH136" s="5"/>
      <c r="GI136" s="5"/>
      <c r="GJ136" s="5"/>
      <c r="GK136" s="5"/>
      <c r="GL136" s="5"/>
      <c r="GM136" s="5"/>
      <c r="GN136" s="5"/>
      <c r="GO136" s="5"/>
      <c r="GP136" s="5"/>
      <c r="GQ136" s="5"/>
      <c r="GR136" s="5"/>
      <c r="GS136" s="5"/>
      <c r="GT136" s="5"/>
      <c r="GU136" s="5"/>
      <c r="GV136" s="5"/>
      <c r="GW136" s="5"/>
      <c r="GX136" s="5"/>
      <c r="GY136" s="5"/>
      <c r="GZ136" s="5"/>
      <c r="HA136" s="5"/>
      <c r="HB136" s="5"/>
      <c r="HC136" s="5"/>
      <c r="HD136" s="5"/>
      <c r="HE136" s="5"/>
      <c r="HF136" s="5"/>
      <c r="HG136" s="5"/>
      <c r="HH136" s="5"/>
      <c r="HI136" s="5"/>
      <c r="HJ136" s="5"/>
      <c r="HK136" s="5"/>
      <c r="HL136" s="5"/>
      <c r="HM136" s="5"/>
      <c r="HN136" s="5"/>
      <c r="HO136" s="5"/>
      <c r="HP136" s="5"/>
      <c r="HQ136" s="5"/>
      <c r="HR136" s="5"/>
      <c r="HS136" s="5"/>
      <c r="HT136" s="5"/>
      <c r="HU136" s="5"/>
      <c r="HV136" s="5"/>
      <c r="HW136" s="5"/>
      <c r="HX136" s="5"/>
      <c r="HY136" s="5"/>
      <c r="HZ136" s="5"/>
      <c r="IA136" s="5"/>
      <c r="IB136" s="5"/>
      <c r="IC136" s="5"/>
      <c r="ID136" s="5"/>
      <c r="IE136" s="5"/>
      <c r="IF136" s="5"/>
      <c r="IG136" s="5"/>
      <c r="IH136" s="5"/>
      <c r="II136" s="5"/>
      <c r="IJ136" s="5"/>
      <c r="IK136" s="5"/>
      <c r="IL136" s="5"/>
    </row>
    <row r="137" spans="1:246" s="50" customFormat="1" ht="12.75">
      <c r="A137" s="83" t="s">
        <v>170</v>
      </c>
      <c r="B137" s="51">
        <v>68</v>
      </c>
      <c r="C137" s="95" t="s">
        <v>144</v>
      </c>
      <c r="D137" s="49">
        <v>800</v>
      </c>
      <c r="E137" s="121"/>
      <c r="F137" s="30">
        <f>D137+E137</f>
        <v>800</v>
      </c>
      <c r="G137" s="30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  <c r="EN137" s="5"/>
      <c r="EO137" s="5"/>
      <c r="EP137" s="5"/>
      <c r="EQ137" s="5"/>
      <c r="ER137" s="5"/>
      <c r="ES137" s="5"/>
      <c r="ET137" s="5"/>
      <c r="EU137" s="5"/>
      <c r="EV137" s="5"/>
      <c r="EW137" s="5"/>
      <c r="EX137" s="5"/>
      <c r="EY137" s="5"/>
      <c r="EZ137" s="5"/>
      <c r="FA137" s="5"/>
      <c r="FB137" s="5"/>
      <c r="FC137" s="5"/>
      <c r="FD137" s="5"/>
      <c r="FE137" s="5"/>
      <c r="FF137" s="5"/>
      <c r="FG137" s="5"/>
      <c r="FH137" s="5"/>
      <c r="FI137" s="5"/>
      <c r="FJ137" s="5"/>
      <c r="FK137" s="5"/>
      <c r="FL137" s="5"/>
      <c r="FM137" s="5"/>
      <c r="FN137" s="5"/>
      <c r="FO137" s="5"/>
      <c r="FP137" s="5"/>
      <c r="FQ137" s="5"/>
      <c r="FR137" s="5"/>
      <c r="FS137" s="5"/>
      <c r="FT137" s="5"/>
      <c r="FU137" s="5"/>
      <c r="FV137" s="5"/>
      <c r="FW137" s="5"/>
      <c r="FX137" s="5"/>
      <c r="FY137" s="5"/>
      <c r="FZ137" s="5"/>
      <c r="GA137" s="5"/>
      <c r="GB137" s="5"/>
      <c r="GC137" s="5"/>
      <c r="GD137" s="5"/>
      <c r="GE137" s="5"/>
      <c r="GF137" s="5"/>
      <c r="GG137" s="5"/>
      <c r="GH137" s="5"/>
      <c r="GI137" s="5"/>
      <c r="GJ137" s="5"/>
      <c r="GK137" s="5"/>
      <c r="GL137" s="5"/>
      <c r="GM137" s="5"/>
      <c r="GN137" s="5"/>
      <c r="GO137" s="5"/>
      <c r="GP137" s="5"/>
      <c r="GQ137" s="5"/>
      <c r="GR137" s="5"/>
      <c r="GS137" s="5"/>
      <c r="GT137" s="5"/>
      <c r="GU137" s="5"/>
      <c r="GV137" s="5"/>
      <c r="GW137" s="5"/>
      <c r="GX137" s="5"/>
      <c r="GY137" s="5"/>
      <c r="GZ137" s="5"/>
      <c r="HA137" s="5"/>
      <c r="HB137" s="5"/>
      <c r="HC137" s="5"/>
      <c r="HD137" s="5"/>
      <c r="HE137" s="5"/>
      <c r="HF137" s="5"/>
      <c r="HG137" s="5"/>
      <c r="HH137" s="5"/>
      <c r="HI137" s="5"/>
      <c r="HJ137" s="5"/>
      <c r="HK137" s="5"/>
      <c r="HL137" s="5"/>
      <c r="HM137" s="5"/>
      <c r="HN137" s="5"/>
      <c r="HO137" s="5"/>
      <c r="HP137" s="5"/>
      <c r="HQ137" s="5"/>
      <c r="HR137" s="5"/>
      <c r="HS137" s="5"/>
      <c r="HT137" s="5"/>
      <c r="HU137" s="5"/>
      <c r="HV137" s="5"/>
      <c r="HW137" s="5"/>
      <c r="HX137" s="5"/>
      <c r="HY137" s="5"/>
      <c r="HZ137" s="5"/>
      <c r="IA137" s="5"/>
      <c r="IB137" s="5"/>
      <c r="IC137" s="5"/>
      <c r="ID137" s="5"/>
      <c r="IE137" s="5"/>
      <c r="IF137" s="5"/>
      <c r="IG137" s="5"/>
      <c r="IH137" s="5"/>
      <c r="II137" s="5"/>
      <c r="IJ137" s="5"/>
      <c r="IK137" s="5"/>
      <c r="IL137" s="5"/>
    </row>
    <row r="138" spans="1:246" s="50" customFormat="1" ht="12.75">
      <c r="A138" s="88"/>
      <c r="B138" s="89"/>
      <c r="C138" s="94" t="s">
        <v>145</v>
      </c>
      <c r="D138" s="79">
        <f>D139</f>
        <v>0</v>
      </c>
      <c r="E138" s="79">
        <f>E139</f>
        <v>0</v>
      </c>
      <c r="F138" s="79">
        <f>F139</f>
        <v>0</v>
      </c>
      <c r="G138" s="79">
        <f>G139</f>
        <v>0</v>
      </c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5"/>
      <c r="EX138" s="5"/>
      <c r="EY138" s="5"/>
      <c r="EZ138" s="5"/>
      <c r="FA138" s="5"/>
      <c r="FB138" s="5"/>
      <c r="FC138" s="5"/>
      <c r="FD138" s="5"/>
      <c r="FE138" s="5"/>
      <c r="FF138" s="5"/>
      <c r="FG138" s="5"/>
      <c r="FH138" s="5"/>
      <c r="FI138" s="5"/>
      <c r="FJ138" s="5"/>
      <c r="FK138" s="5"/>
      <c r="FL138" s="5"/>
      <c r="FM138" s="5"/>
      <c r="FN138" s="5"/>
      <c r="FO138" s="5"/>
      <c r="FP138" s="5"/>
      <c r="FQ138" s="5"/>
      <c r="FR138" s="5"/>
      <c r="FS138" s="5"/>
      <c r="FT138" s="5"/>
      <c r="FU138" s="5"/>
      <c r="FV138" s="5"/>
      <c r="FW138" s="5"/>
      <c r="FX138" s="5"/>
      <c r="FY138" s="5"/>
      <c r="FZ138" s="5"/>
      <c r="GA138" s="5"/>
      <c r="GB138" s="5"/>
      <c r="GC138" s="5"/>
      <c r="GD138" s="5"/>
      <c r="GE138" s="5"/>
      <c r="GF138" s="5"/>
      <c r="GG138" s="5"/>
      <c r="GH138" s="5"/>
      <c r="GI138" s="5"/>
      <c r="GJ138" s="5"/>
      <c r="GK138" s="5"/>
      <c r="GL138" s="5"/>
      <c r="GM138" s="5"/>
      <c r="GN138" s="5"/>
      <c r="GO138" s="5"/>
      <c r="GP138" s="5"/>
      <c r="GQ138" s="5"/>
      <c r="GR138" s="5"/>
      <c r="GS138" s="5"/>
      <c r="GT138" s="5"/>
      <c r="GU138" s="5"/>
      <c r="GV138" s="5"/>
      <c r="GW138" s="5"/>
      <c r="GX138" s="5"/>
      <c r="GY138" s="5"/>
      <c r="GZ138" s="5"/>
      <c r="HA138" s="5"/>
      <c r="HB138" s="5"/>
      <c r="HC138" s="5"/>
      <c r="HD138" s="5"/>
      <c r="HE138" s="5"/>
      <c r="HF138" s="5"/>
      <c r="HG138" s="5"/>
      <c r="HH138" s="5"/>
      <c r="HI138" s="5"/>
      <c r="HJ138" s="5"/>
      <c r="HK138" s="5"/>
      <c r="HL138" s="5"/>
      <c r="HM138" s="5"/>
      <c r="HN138" s="5"/>
      <c r="HO138" s="5"/>
      <c r="HP138" s="5"/>
      <c r="HQ138" s="5"/>
      <c r="HR138" s="5"/>
      <c r="HS138" s="5"/>
      <c r="HT138" s="5"/>
      <c r="HU138" s="5"/>
      <c r="HV138" s="5"/>
      <c r="HW138" s="5"/>
      <c r="HX138" s="5"/>
      <c r="HY138" s="5"/>
      <c r="HZ138" s="5"/>
      <c r="IA138" s="5"/>
      <c r="IB138" s="5"/>
      <c r="IC138" s="5"/>
      <c r="ID138" s="5"/>
      <c r="IE138" s="5"/>
      <c r="IF138" s="5"/>
      <c r="IG138" s="5"/>
      <c r="IH138" s="5"/>
      <c r="II138" s="5"/>
      <c r="IJ138" s="5"/>
      <c r="IK138" s="5"/>
      <c r="IL138" s="5"/>
    </row>
    <row r="139" spans="1:246" s="50" customFormat="1" ht="12.75">
      <c r="A139" s="83" t="s">
        <v>172</v>
      </c>
      <c r="B139" s="51">
        <v>68</v>
      </c>
      <c r="C139" s="95" t="s">
        <v>147</v>
      </c>
      <c r="D139" s="49">
        <v>0</v>
      </c>
      <c r="E139" s="121"/>
      <c r="F139" s="30">
        <f>D139+E139</f>
        <v>0</v>
      </c>
      <c r="G139" s="30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  <c r="EX139" s="5"/>
      <c r="EY139" s="5"/>
      <c r="EZ139" s="5"/>
      <c r="FA139" s="5"/>
      <c r="FB139" s="5"/>
      <c r="FC139" s="5"/>
      <c r="FD139" s="5"/>
      <c r="FE139" s="5"/>
      <c r="FF139" s="5"/>
      <c r="FG139" s="5"/>
      <c r="FH139" s="5"/>
      <c r="FI139" s="5"/>
      <c r="FJ139" s="5"/>
      <c r="FK139" s="5"/>
      <c r="FL139" s="5"/>
      <c r="FM139" s="5"/>
      <c r="FN139" s="5"/>
      <c r="FO139" s="5"/>
      <c r="FP139" s="5"/>
      <c r="FQ139" s="5"/>
      <c r="FR139" s="5"/>
      <c r="FS139" s="5"/>
      <c r="FT139" s="5"/>
      <c r="FU139" s="5"/>
      <c r="FV139" s="5"/>
      <c r="FW139" s="5"/>
      <c r="FX139" s="5"/>
      <c r="FY139" s="5"/>
      <c r="FZ139" s="5"/>
      <c r="GA139" s="5"/>
      <c r="GB139" s="5"/>
      <c r="GC139" s="5"/>
      <c r="GD139" s="5"/>
      <c r="GE139" s="5"/>
      <c r="GF139" s="5"/>
      <c r="GG139" s="5"/>
      <c r="GH139" s="5"/>
      <c r="GI139" s="5"/>
      <c r="GJ139" s="5"/>
      <c r="GK139" s="5"/>
      <c r="GL139" s="5"/>
      <c r="GM139" s="5"/>
      <c r="GN139" s="5"/>
      <c r="GO139" s="5"/>
      <c r="GP139" s="5"/>
      <c r="GQ139" s="5"/>
      <c r="GR139" s="5"/>
      <c r="GS139" s="5"/>
      <c r="GT139" s="5"/>
      <c r="GU139" s="5"/>
      <c r="GV139" s="5"/>
      <c r="GW139" s="5"/>
      <c r="GX139" s="5"/>
      <c r="GY139" s="5"/>
      <c r="GZ139" s="5"/>
      <c r="HA139" s="5"/>
      <c r="HB139" s="5"/>
      <c r="HC139" s="5"/>
      <c r="HD139" s="5"/>
      <c r="HE139" s="5"/>
      <c r="HF139" s="5"/>
      <c r="HG139" s="5"/>
      <c r="HH139" s="5"/>
      <c r="HI139" s="5"/>
      <c r="HJ139" s="5"/>
      <c r="HK139" s="5"/>
      <c r="HL139" s="5"/>
      <c r="HM139" s="5"/>
      <c r="HN139" s="5"/>
      <c r="HO139" s="5"/>
      <c r="HP139" s="5"/>
      <c r="HQ139" s="5"/>
      <c r="HR139" s="5"/>
      <c r="HS139" s="5"/>
      <c r="HT139" s="5"/>
      <c r="HU139" s="5"/>
      <c r="HV139" s="5"/>
      <c r="HW139" s="5"/>
      <c r="HX139" s="5"/>
      <c r="HY139" s="5"/>
      <c r="HZ139" s="5"/>
      <c r="IA139" s="5"/>
      <c r="IB139" s="5"/>
      <c r="IC139" s="5"/>
      <c r="ID139" s="5"/>
      <c r="IE139" s="5"/>
      <c r="IF139" s="5"/>
      <c r="IG139" s="5"/>
      <c r="IH139" s="5"/>
      <c r="II139" s="5"/>
      <c r="IJ139" s="5"/>
      <c r="IK139" s="5"/>
      <c r="IL139" s="5"/>
    </row>
    <row r="140" spans="1:246" s="50" customFormat="1" ht="12.75">
      <c r="A140" s="88"/>
      <c r="B140" s="89"/>
      <c r="C140" s="94" t="s">
        <v>148</v>
      </c>
      <c r="D140" s="79">
        <f>D141+D142+D143+D144</f>
        <v>4000</v>
      </c>
      <c r="E140" s="79">
        <f>E141+E142+E143+E144</f>
        <v>0</v>
      </c>
      <c r="F140" s="79">
        <f>F141+F142+F143+F144</f>
        <v>4000</v>
      </c>
      <c r="G140" s="79">
        <f>G141+G142+G143+G144</f>
        <v>0</v>
      </c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5"/>
      <c r="EV140" s="5"/>
      <c r="EW140" s="5"/>
      <c r="EX140" s="5"/>
      <c r="EY140" s="5"/>
      <c r="EZ140" s="5"/>
      <c r="FA140" s="5"/>
      <c r="FB140" s="5"/>
      <c r="FC140" s="5"/>
      <c r="FD140" s="5"/>
      <c r="FE140" s="5"/>
      <c r="FF140" s="5"/>
      <c r="FG140" s="5"/>
      <c r="FH140" s="5"/>
      <c r="FI140" s="5"/>
      <c r="FJ140" s="5"/>
      <c r="FK140" s="5"/>
      <c r="FL140" s="5"/>
      <c r="FM140" s="5"/>
      <c r="FN140" s="5"/>
      <c r="FO140" s="5"/>
      <c r="FP140" s="5"/>
      <c r="FQ140" s="5"/>
      <c r="FR140" s="5"/>
      <c r="FS140" s="5"/>
      <c r="FT140" s="5"/>
      <c r="FU140" s="5"/>
      <c r="FV140" s="5"/>
      <c r="FW140" s="5"/>
      <c r="FX140" s="5"/>
      <c r="FY140" s="5"/>
      <c r="FZ140" s="5"/>
      <c r="GA140" s="5"/>
      <c r="GB140" s="5"/>
      <c r="GC140" s="5"/>
      <c r="GD140" s="5"/>
      <c r="GE140" s="5"/>
      <c r="GF140" s="5"/>
      <c r="GG140" s="5"/>
      <c r="GH140" s="5"/>
      <c r="GI140" s="5"/>
      <c r="GJ140" s="5"/>
      <c r="GK140" s="5"/>
      <c r="GL140" s="5"/>
      <c r="GM140" s="5"/>
      <c r="GN140" s="5"/>
      <c r="GO140" s="5"/>
      <c r="GP140" s="5"/>
      <c r="GQ140" s="5"/>
      <c r="GR140" s="5"/>
      <c r="GS140" s="5"/>
      <c r="GT140" s="5"/>
      <c r="GU140" s="5"/>
      <c r="GV140" s="5"/>
      <c r="GW140" s="5"/>
      <c r="GX140" s="5"/>
      <c r="GY140" s="5"/>
      <c r="GZ140" s="5"/>
      <c r="HA140" s="5"/>
      <c r="HB140" s="5"/>
      <c r="HC140" s="5"/>
      <c r="HD140" s="5"/>
      <c r="HE140" s="5"/>
      <c r="HF140" s="5"/>
      <c r="HG140" s="5"/>
      <c r="HH140" s="5"/>
      <c r="HI140" s="5"/>
      <c r="HJ140" s="5"/>
      <c r="HK140" s="5"/>
      <c r="HL140" s="5"/>
      <c r="HM140" s="5"/>
      <c r="HN140" s="5"/>
      <c r="HO140" s="5"/>
      <c r="HP140" s="5"/>
      <c r="HQ140" s="5"/>
      <c r="HR140" s="5"/>
      <c r="HS140" s="5"/>
      <c r="HT140" s="5"/>
      <c r="HU140" s="5"/>
      <c r="HV140" s="5"/>
      <c r="HW140" s="5"/>
      <c r="HX140" s="5"/>
      <c r="HY140" s="5"/>
      <c r="HZ140" s="5"/>
      <c r="IA140" s="5"/>
      <c r="IB140" s="5"/>
      <c r="IC140" s="5"/>
      <c r="ID140" s="5"/>
      <c r="IE140" s="5"/>
      <c r="IF140" s="5"/>
      <c r="IG140" s="5"/>
      <c r="IH140" s="5"/>
      <c r="II140" s="5"/>
      <c r="IJ140" s="5"/>
      <c r="IK140" s="5"/>
      <c r="IL140" s="5"/>
    </row>
    <row r="141" spans="1:246" s="50" customFormat="1" ht="12.75">
      <c r="A141" s="83" t="s">
        <v>174</v>
      </c>
      <c r="B141" s="51">
        <v>68</v>
      </c>
      <c r="C141" s="95" t="s">
        <v>150</v>
      </c>
      <c r="D141" s="49">
        <v>0</v>
      </c>
      <c r="E141" s="121"/>
      <c r="F141" s="30">
        <f>D141+E141</f>
        <v>0</v>
      </c>
      <c r="G141" s="30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5"/>
      <c r="EV141" s="5"/>
      <c r="EW141" s="5"/>
      <c r="EX141" s="5"/>
      <c r="EY141" s="5"/>
      <c r="EZ141" s="5"/>
      <c r="FA141" s="5"/>
      <c r="FB141" s="5"/>
      <c r="FC141" s="5"/>
      <c r="FD141" s="5"/>
      <c r="FE141" s="5"/>
      <c r="FF141" s="5"/>
      <c r="FG141" s="5"/>
      <c r="FH141" s="5"/>
      <c r="FI141" s="5"/>
      <c r="FJ141" s="5"/>
      <c r="FK141" s="5"/>
      <c r="FL141" s="5"/>
      <c r="FM141" s="5"/>
      <c r="FN141" s="5"/>
      <c r="FO141" s="5"/>
      <c r="FP141" s="5"/>
      <c r="FQ141" s="5"/>
      <c r="FR141" s="5"/>
      <c r="FS141" s="5"/>
      <c r="FT141" s="5"/>
      <c r="FU141" s="5"/>
      <c r="FV141" s="5"/>
      <c r="FW141" s="5"/>
      <c r="FX141" s="5"/>
      <c r="FY141" s="5"/>
      <c r="FZ141" s="5"/>
      <c r="GA141" s="5"/>
      <c r="GB141" s="5"/>
      <c r="GC141" s="5"/>
      <c r="GD141" s="5"/>
      <c r="GE141" s="5"/>
      <c r="GF141" s="5"/>
      <c r="GG141" s="5"/>
      <c r="GH141" s="5"/>
      <c r="GI141" s="5"/>
      <c r="GJ141" s="5"/>
      <c r="GK141" s="5"/>
      <c r="GL141" s="5"/>
      <c r="GM141" s="5"/>
      <c r="GN141" s="5"/>
      <c r="GO141" s="5"/>
      <c r="GP141" s="5"/>
      <c r="GQ141" s="5"/>
      <c r="GR141" s="5"/>
      <c r="GS141" s="5"/>
      <c r="GT141" s="5"/>
      <c r="GU141" s="5"/>
      <c r="GV141" s="5"/>
      <c r="GW141" s="5"/>
      <c r="GX141" s="5"/>
      <c r="GY141" s="5"/>
      <c r="GZ141" s="5"/>
      <c r="HA141" s="5"/>
      <c r="HB141" s="5"/>
      <c r="HC141" s="5"/>
      <c r="HD141" s="5"/>
      <c r="HE141" s="5"/>
      <c r="HF141" s="5"/>
      <c r="HG141" s="5"/>
      <c r="HH141" s="5"/>
      <c r="HI141" s="5"/>
      <c r="HJ141" s="5"/>
      <c r="HK141" s="5"/>
      <c r="HL141" s="5"/>
      <c r="HM141" s="5"/>
      <c r="HN141" s="5"/>
      <c r="HO141" s="5"/>
      <c r="HP141" s="5"/>
      <c r="HQ141" s="5"/>
      <c r="HR141" s="5"/>
      <c r="HS141" s="5"/>
      <c r="HT141" s="5"/>
      <c r="HU141" s="5"/>
      <c r="HV141" s="5"/>
      <c r="HW141" s="5"/>
      <c r="HX141" s="5"/>
      <c r="HY141" s="5"/>
      <c r="HZ141" s="5"/>
      <c r="IA141" s="5"/>
      <c r="IB141" s="5"/>
      <c r="IC141" s="5"/>
      <c r="ID141" s="5"/>
      <c r="IE141" s="5"/>
      <c r="IF141" s="5"/>
      <c r="IG141" s="5"/>
      <c r="IH141" s="5"/>
      <c r="II141" s="5"/>
      <c r="IJ141" s="5"/>
      <c r="IK141" s="5"/>
      <c r="IL141" s="5"/>
    </row>
    <row r="142" spans="1:246" s="50" customFormat="1" ht="12.75">
      <c r="A142" s="83" t="s">
        <v>176</v>
      </c>
      <c r="B142" s="51">
        <v>68</v>
      </c>
      <c r="C142" s="96" t="s">
        <v>117</v>
      </c>
      <c r="D142" s="67">
        <v>0</v>
      </c>
      <c r="E142" s="121"/>
      <c r="F142" s="30">
        <f>D142+E142</f>
        <v>0</v>
      </c>
      <c r="G142" s="30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  <c r="EM142" s="5"/>
      <c r="EN142" s="5"/>
      <c r="EO142" s="5"/>
      <c r="EP142" s="5"/>
      <c r="EQ142" s="5"/>
      <c r="ER142" s="5"/>
      <c r="ES142" s="5"/>
      <c r="ET142" s="5"/>
      <c r="EU142" s="5"/>
      <c r="EV142" s="5"/>
      <c r="EW142" s="5"/>
      <c r="EX142" s="5"/>
      <c r="EY142" s="5"/>
      <c r="EZ142" s="5"/>
      <c r="FA142" s="5"/>
      <c r="FB142" s="5"/>
      <c r="FC142" s="5"/>
      <c r="FD142" s="5"/>
      <c r="FE142" s="5"/>
      <c r="FF142" s="5"/>
      <c r="FG142" s="5"/>
      <c r="FH142" s="5"/>
      <c r="FI142" s="5"/>
      <c r="FJ142" s="5"/>
      <c r="FK142" s="5"/>
      <c r="FL142" s="5"/>
      <c r="FM142" s="5"/>
      <c r="FN142" s="5"/>
      <c r="FO142" s="5"/>
      <c r="FP142" s="5"/>
      <c r="FQ142" s="5"/>
      <c r="FR142" s="5"/>
      <c r="FS142" s="5"/>
      <c r="FT142" s="5"/>
      <c r="FU142" s="5"/>
      <c r="FV142" s="5"/>
      <c r="FW142" s="5"/>
      <c r="FX142" s="5"/>
      <c r="FY142" s="5"/>
      <c r="FZ142" s="5"/>
      <c r="GA142" s="5"/>
      <c r="GB142" s="5"/>
      <c r="GC142" s="5"/>
      <c r="GD142" s="5"/>
      <c r="GE142" s="5"/>
      <c r="GF142" s="5"/>
      <c r="GG142" s="5"/>
      <c r="GH142" s="5"/>
      <c r="GI142" s="5"/>
      <c r="GJ142" s="5"/>
      <c r="GK142" s="5"/>
      <c r="GL142" s="5"/>
      <c r="GM142" s="5"/>
      <c r="GN142" s="5"/>
      <c r="GO142" s="5"/>
      <c r="GP142" s="5"/>
      <c r="GQ142" s="5"/>
      <c r="GR142" s="5"/>
      <c r="GS142" s="5"/>
      <c r="GT142" s="5"/>
      <c r="GU142" s="5"/>
      <c r="GV142" s="5"/>
      <c r="GW142" s="5"/>
      <c r="GX142" s="5"/>
      <c r="GY142" s="5"/>
      <c r="GZ142" s="5"/>
      <c r="HA142" s="5"/>
      <c r="HB142" s="5"/>
      <c r="HC142" s="5"/>
      <c r="HD142" s="5"/>
      <c r="HE142" s="5"/>
      <c r="HF142" s="5"/>
      <c r="HG142" s="5"/>
      <c r="HH142" s="5"/>
      <c r="HI142" s="5"/>
      <c r="HJ142" s="5"/>
      <c r="HK142" s="5"/>
      <c r="HL142" s="5"/>
      <c r="HM142" s="5"/>
      <c r="HN142" s="5"/>
      <c r="HO142" s="5"/>
      <c r="HP142" s="5"/>
      <c r="HQ142" s="5"/>
      <c r="HR142" s="5"/>
      <c r="HS142" s="5"/>
      <c r="HT142" s="5"/>
      <c r="HU142" s="5"/>
      <c r="HV142" s="5"/>
      <c r="HW142" s="5"/>
      <c r="HX142" s="5"/>
      <c r="HY142" s="5"/>
      <c r="HZ142" s="5"/>
      <c r="IA142" s="5"/>
      <c r="IB142" s="5"/>
      <c r="IC142" s="5"/>
      <c r="ID142" s="5"/>
      <c r="IE142" s="5"/>
      <c r="IF142" s="5"/>
      <c r="IG142" s="5"/>
      <c r="IH142" s="5"/>
      <c r="II142" s="5"/>
      <c r="IJ142" s="5"/>
      <c r="IK142" s="5"/>
      <c r="IL142" s="5"/>
    </row>
    <row r="143" spans="1:246" s="50" customFormat="1" ht="12.75">
      <c r="A143" s="83" t="s">
        <v>178</v>
      </c>
      <c r="B143" s="51">
        <v>68</v>
      </c>
      <c r="C143" s="82" t="s">
        <v>153</v>
      </c>
      <c r="D143" s="49">
        <v>0</v>
      </c>
      <c r="E143" s="121"/>
      <c r="F143" s="30">
        <f>D143+E143</f>
        <v>0</v>
      </c>
      <c r="G143" s="30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5"/>
      <c r="EX143" s="5"/>
      <c r="EY143" s="5"/>
      <c r="EZ143" s="5"/>
      <c r="FA143" s="5"/>
      <c r="FB143" s="5"/>
      <c r="FC143" s="5"/>
      <c r="FD143" s="5"/>
      <c r="FE143" s="5"/>
      <c r="FF143" s="5"/>
      <c r="FG143" s="5"/>
      <c r="FH143" s="5"/>
      <c r="FI143" s="5"/>
      <c r="FJ143" s="5"/>
      <c r="FK143" s="5"/>
      <c r="FL143" s="5"/>
      <c r="FM143" s="5"/>
      <c r="FN143" s="5"/>
      <c r="FO143" s="5"/>
      <c r="FP143" s="5"/>
      <c r="FQ143" s="5"/>
      <c r="FR143" s="5"/>
      <c r="FS143" s="5"/>
      <c r="FT143" s="5"/>
      <c r="FU143" s="5"/>
      <c r="FV143" s="5"/>
      <c r="FW143" s="5"/>
      <c r="FX143" s="5"/>
      <c r="FY143" s="5"/>
      <c r="FZ143" s="5"/>
      <c r="GA143" s="5"/>
      <c r="GB143" s="5"/>
      <c r="GC143" s="5"/>
      <c r="GD143" s="5"/>
      <c r="GE143" s="5"/>
      <c r="GF143" s="5"/>
      <c r="GG143" s="5"/>
      <c r="GH143" s="5"/>
      <c r="GI143" s="5"/>
      <c r="GJ143" s="5"/>
      <c r="GK143" s="5"/>
      <c r="GL143" s="5"/>
      <c r="GM143" s="5"/>
      <c r="GN143" s="5"/>
      <c r="GO143" s="5"/>
      <c r="GP143" s="5"/>
      <c r="GQ143" s="5"/>
      <c r="GR143" s="5"/>
      <c r="GS143" s="5"/>
      <c r="GT143" s="5"/>
      <c r="GU143" s="5"/>
      <c r="GV143" s="5"/>
      <c r="GW143" s="5"/>
      <c r="GX143" s="5"/>
      <c r="GY143" s="5"/>
      <c r="GZ143" s="5"/>
      <c r="HA143" s="5"/>
      <c r="HB143" s="5"/>
      <c r="HC143" s="5"/>
      <c r="HD143" s="5"/>
      <c r="HE143" s="5"/>
      <c r="HF143" s="5"/>
      <c r="HG143" s="5"/>
      <c r="HH143" s="5"/>
      <c r="HI143" s="5"/>
      <c r="HJ143" s="5"/>
      <c r="HK143" s="5"/>
      <c r="HL143" s="5"/>
      <c r="HM143" s="5"/>
      <c r="HN143" s="5"/>
      <c r="HO143" s="5"/>
      <c r="HP143" s="5"/>
      <c r="HQ143" s="5"/>
      <c r="HR143" s="5"/>
      <c r="HS143" s="5"/>
      <c r="HT143" s="5"/>
      <c r="HU143" s="5"/>
      <c r="HV143" s="5"/>
      <c r="HW143" s="5"/>
      <c r="HX143" s="5"/>
      <c r="HY143" s="5"/>
      <c r="HZ143" s="5"/>
      <c r="IA143" s="5"/>
      <c r="IB143" s="5"/>
      <c r="IC143" s="5"/>
      <c r="ID143" s="5"/>
      <c r="IE143" s="5"/>
      <c r="IF143" s="5"/>
      <c r="IG143" s="5"/>
      <c r="IH143" s="5"/>
      <c r="II143" s="5"/>
      <c r="IJ143" s="5"/>
      <c r="IK143" s="5"/>
      <c r="IL143" s="5"/>
    </row>
    <row r="144" spans="1:246" s="50" customFormat="1" ht="12.75">
      <c r="A144" s="83" t="s">
        <v>179</v>
      </c>
      <c r="B144" s="51">
        <v>68</v>
      </c>
      <c r="C144" s="82" t="s">
        <v>250</v>
      </c>
      <c r="D144" s="49">
        <v>4000</v>
      </c>
      <c r="E144" s="121"/>
      <c r="F144" s="30">
        <f>D144+E144</f>
        <v>4000</v>
      </c>
      <c r="G144" s="30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  <c r="EX144" s="5"/>
      <c r="EY144" s="5"/>
      <c r="EZ144" s="5"/>
      <c r="FA144" s="5"/>
      <c r="FB144" s="5"/>
      <c r="FC144" s="5"/>
      <c r="FD144" s="5"/>
      <c r="FE144" s="5"/>
      <c r="FF144" s="5"/>
      <c r="FG144" s="5"/>
      <c r="FH144" s="5"/>
      <c r="FI144" s="5"/>
      <c r="FJ144" s="5"/>
      <c r="FK144" s="5"/>
      <c r="FL144" s="5"/>
      <c r="FM144" s="5"/>
      <c r="FN144" s="5"/>
      <c r="FO144" s="5"/>
      <c r="FP144" s="5"/>
      <c r="FQ144" s="5"/>
      <c r="FR144" s="5"/>
      <c r="FS144" s="5"/>
      <c r="FT144" s="5"/>
      <c r="FU144" s="5"/>
      <c r="FV144" s="5"/>
      <c r="FW144" s="5"/>
      <c r="FX144" s="5"/>
      <c r="FY144" s="5"/>
      <c r="FZ144" s="5"/>
      <c r="GA144" s="5"/>
      <c r="GB144" s="5"/>
      <c r="GC144" s="5"/>
      <c r="GD144" s="5"/>
      <c r="GE144" s="5"/>
      <c r="GF144" s="5"/>
      <c r="GG144" s="5"/>
      <c r="GH144" s="5"/>
      <c r="GI144" s="5"/>
      <c r="GJ144" s="5"/>
      <c r="GK144" s="5"/>
      <c r="GL144" s="5"/>
      <c r="GM144" s="5"/>
      <c r="GN144" s="5"/>
      <c r="GO144" s="5"/>
      <c r="GP144" s="5"/>
      <c r="GQ144" s="5"/>
      <c r="GR144" s="5"/>
      <c r="GS144" s="5"/>
      <c r="GT144" s="5"/>
      <c r="GU144" s="5"/>
      <c r="GV144" s="5"/>
      <c r="GW144" s="5"/>
      <c r="GX144" s="5"/>
      <c r="GY144" s="5"/>
      <c r="GZ144" s="5"/>
      <c r="HA144" s="5"/>
      <c r="HB144" s="5"/>
      <c r="HC144" s="5"/>
      <c r="HD144" s="5"/>
      <c r="HE144" s="5"/>
      <c r="HF144" s="5"/>
      <c r="HG144" s="5"/>
      <c r="HH144" s="5"/>
      <c r="HI144" s="5"/>
      <c r="HJ144" s="5"/>
      <c r="HK144" s="5"/>
      <c r="HL144" s="5"/>
      <c r="HM144" s="5"/>
      <c r="HN144" s="5"/>
      <c r="HO144" s="5"/>
      <c r="HP144" s="5"/>
      <c r="HQ144" s="5"/>
      <c r="HR144" s="5"/>
      <c r="HS144" s="5"/>
      <c r="HT144" s="5"/>
      <c r="HU144" s="5"/>
      <c r="HV144" s="5"/>
      <c r="HW144" s="5"/>
      <c r="HX144" s="5"/>
      <c r="HY144" s="5"/>
      <c r="HZ144" s="5"/>
      <c r="IA144" s="5"/>
      <c r="IB144" s="5"/>
      <c r="IC144" s="5"/>
      <c r="ID144" s="5"/>
      <c r="IE144" s="5"/>
      <c r="IF144" s="5"/>
      <c r="IG144" s="5"/>
      <c r="IH144" s="5"/>
      <c r="II144" s="5"/>
      <c r="IJ144" s="5"/>
      <c r="IK144" s="5"/>
      <c r="IL144" s="5"/>
    </row>
    <row r="145" spans="1:246" s="50" customFormat="1" ht="12.75">
      <c r="A145" s="98"/>
      <c r="B145" s="75"/>
      <c r="C145" s="74" t="s">
        <v>154</v>
      </c>
      <c r="D145" s="76">
        <f>D146+D149+D154+D165+D157+D159+D161+D163+D152</f>
        <v>44000</v>
      </c>
      <c r="E145" s="76">
        <f>E146+E149+E154+E165+E157+E159+E161+E163+E152</f>
        <v>0</v>
      </c>
      <c r="F145" s="76">
        <f>F146+F149+F154+F165+F157+F159+F161+F163+F152</f>
        <v>44000</v>
      </c>
      <c r="G145" s="76">
        <f>G146+G149+G154+G165+G157+G159+G161+G163+G152</f>
        <v>0</v>
      </c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  <c r="EU145" s="5"/>
      <c r="EV145" s="5"/>
      <c r="EW145" s="5"/>
      <c r="EX145" s="5"/>
      <c r="EY145" s="5"/>
      <c r="EZ145" s="5"/>
      <c r="FA145" s="5"/>
      <c r="FB145" s="5"/>
      <c r="FC145" s="5"/>
      <c r="FD145" s="5"/>
      <c r="FE145" s="5"/>
      <c r="FF145" s="5"/>
      <c r="FG145" s="5"/>
      <c r="FH145" s="5"/>
      <c r="FI145" s="5"/>
      <c r="FJ145" s="5"/>
      <c r="FK145" s="5"/>
      <c r="FL145" s="5"/>
      <c r="FM145" s="5"/>
      <c r="FN145" s="5"/>
      <c r="FO145" s="5"/>
      <c r="FP145" s="5"/>
      <c r="FQ145" s="5"/>
      <c r="FR145" s="5"/>
      <c r="FS145" s="5"/>
      <c r="FT145" s="5"/>
      <c r="FU145" s="5"/>
      <c r="FV145" s="5"/>
      <c r="FW145" s="5"/>
      <c r="FX145" s="5"/>
      <c r="FY145" s="5"/>
      <c r="FZ145" s="5"/>
      <c r="GA145" s="5"/>
      <c r="GB145" s="5"/>
      <c r="GC145" s="5"/>
      <c r="GD145" s="5"/>
      <c r="GE145" s="5"/>
      <c r="GF145" s="5"/>
      <c r="GG145" s="5"/>
      <c r="GH145" s="5"/>
      <c r="GI145" s="5"/>
      <c r="GJ145" s="5"/>
      <c r="GK145" s="5"/>
      <c r="GL145" s="5"/>
      <c r="GM145" s="5"/>
      <c r="GN145" s="5"/>
      <c r="GO145" s="5"/>
      <c r="GP145" s="5"/>
      <c r="GQ145" s="5"/>
      <c r="GR145" s="5"/>
      <c r="GS145" s="5"/>
      <c r="GT145" s="5"/>
      <c r="GU145" s="5"/>
      <c r="GV145" s="5"/>
      <c r="GW145" s="5"/>
      <c r="GX145" s="5"/>
      <c r="GY145" s="5"/>
      <c r="GZ145" s="5"/>
      <c r="HA145" s="5"/>
      <c r="HB145" s="5"/>
      <c r="HC145" s="5"/>
      <c r="HD145" s="5"/>
      <c r="HE145" s="5"/>
      <c r="HF145" s="5"/>
      <c r="HG145" s="5"/>
      <c r="HH145" s="5"/>
      <c r="HI145" s="5"/>
      <c r="HJ145" s="5"/>
      <c r="HK145" s="5"/>
      <c r="HL145" s="5"/>
      <c r="HM145" s="5"/>
      <c r="HN145" s="5"/>
      <c r="HO145" s="5"/>
      <c r="HP145" s="5"/>
      <c r="HQ145" s="5"/>
      <c r="HR145" s="5"/>
      <c r="HS145" s="5"/>
      <c r="HT145" s="5"/>
      <c r="HU145" s="5"/>
      <c r="HV145" s="5"/>
      <c r="HW145" s="5"/>
      <c r="HX145" s="5"/>
      <c r="HY145" s="5"/>
      <c r="HZ145" s="5"/>
      <c r="IA145" s="5"/>
      <c r="IB145" s="5"/>
      <c r="IC145" s="5"/>
      <c r="ID145" s="5"/>
      <c r="IE145" s="5"/>
      <c r="IF145" s="5"/>
      <c r="IG145" s="5"/>
      <c r="IH145" s="5"/>
      <c r="II145" s="5"/>
      <c r="IJ145" s="5"/>
      <c r="IK145" s="5"/>
      <c r="IL145" s="5"/>
    </row>
    <row r="146" spans="1:246" s="50" customFormat="1" ht="12.75">
      <c r="A146" s="88"/>
      <c r="B146" s="89"/>
      <c r="C146" s="78" t="s">
        <v>155</v>
      </c>
      <c r="D146" s="79">
        <f>D147+D148</f>
        <v>9000</v>
      </c>
      <c r="E146" s="79">
        <f>E147+E148</f>
        <v>0</v>
      </c>
      <c r="F146" s="79">
        <f>F147+F148</f>
        <v>9000</v>
      </c>
      <c r="G146" s="79">
        <f>G147+G148</f>
        <v>0</v>
      </c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  <c r="EM146" s="5"/>
      <c r="EN146" s="5"/>
      <c r="EO146" s="5"/>
      <c r="EP146" s="5"/>
      <c r="EQ146" s="5"/>
      <c r="ER146" s="5"/>
      <c r="ES146" s="5"/>
      <c r="ET146" s="5"/>
      <c r="EU146" s="5"/>
      <c r="EV146" s="5"/>
      <c r="EW146" s="5"/>
      <c r="EX146" s="5"/>
      <c r="EY146" s="5"/>
      <c r="EZ146" s="5"/>
      <c r="FA146" s="5"/>
      <c r="FB146" s="5"/>
      <c r="FC146" s="5"/>
      <c r="FD146" s="5"/>
      <c r="FE146" s="5"/>
      <c r="FF146" s="5"/>
      <c r="FG146" s="5"/>
      <c r="FH146" s="5"/>
      <c r="FI146" s="5"/>
      <c r="FJ146" s="5"/>
      <c r="FK146" s="5"/>
      <c r="FL146" s="5"/>
      <c r="FM146" s="5"/>
      <c r="FN146" s="5"/>
      <c r="FO146" s="5"/>
      <c r="FP146" s="5"/>
      <c r="FQ146" s="5"/>
      <c r="FR146" s="5"/>
      <c r="FS146" s="5"/>
      <c r="FT146" s="5"/>
      <c r="FU146" s="5"/>
      <c r="FV146" s="5"/>
      <c r="FW146" s="5"/>
      <c r="FX146" s="5"/>
      <c r="FY146" s="5"/>
      <c r="FZ146" s="5"/>
      <c r="GA146" s="5"/>
      <c r="GB146" s="5"/>
      <c r="GC146" s="5"/>
      <c r="GD146" s="5"/>
      <c r="GE146" s="5"/>
      <c r="GF146" s="5"/>
      <c r="GG146" s="5"/>
      <c r="GH146" s="5"/>
      <c r="GI146" s="5"/>
      <c r="GJ146" s="5"/>
      <c r="GK146" s="5"/>
      <c r="GL146" s="5"/>
      <c r="GM146" s="5"/>
      <c r="GN146" s="5"/>
      <c r="GO146" s="5"/>
      <c r="GP146" s="5"/>
      <c r="GQ146" s="5"/>
      <c r="GR146" s="5"/>
      <c r="GS146" s="5"/>
      <c r="GT146" s="5"/>
      <c r="GU146" s="5"/>
      <c r="GV146" s="5"/>
      <c r="GW146" s="5"/>
      <c r="GX146" s="5"/>
      <c r="GY146" s="5"/>
      <c r="GZ146" s="5"/>
      <c r="HA146" s="5"/>
      <c r="HB146" s="5"/>
      <c r="HC146" s="5"/>
      <c r="HD146" s="5"/>
      <c r="HE146" s="5"/>
      <c r="HF146" s="5"/>
      <c r="HG146" s="5"/>
      <c r="HH146" s="5"/>
      <c r="HI146" s="5"/>
      <c r="HJ146" s="5"/>
      <c r="HK146" s="5"/>
      <c r="HL146" s="5"/>
      <c r="HM146" s="5"/>
      <c r="HN146" s="5"/>
      <c r="HO146" s="5"/>
      <c r="HP146" s="5"/>
      <c r="HQ146" s="5"/>
      <c r="HR146" s="5"/>
      <c r="HS146" s="5"/>
      <c r="HT146" s="5"/>
      <c r="HU146" s="5"/>
      <c r="HV146" s="5"/>
      <c r="HW146" s="5"/>
      <c r="HX146" s="5"/>
      <c r="HY146" s="5"/>
      <c r="HZ146" s="5"/>
      <c r="IA146" s="5"/>
      <c r="IB146" s="5"/>
      <c r="IC146" s="5"/>
      <c r="ID146" s="5"/>
      <c r="IE146" s="5"/>
      <c r="IF146" s="5"/>
      <c r="IG146" s="5"/>
      <c r="IH146" s="5"/>
      <c r="II146" s="5"/>
      <c r="IJ146" s="5"/>
      <c r="IK146" s="5"/>
      <c r="IL146" s="5"/>
    </row>
    <row r="147" spans="1:246" s="50" customFormat="1" ht="12.75">
      <c r="A147" s="83" t="s">
        <v>182</v>
      </c>
      <c r="B147" s="51">
        <v>68</v>
      </c>
      <c r="C147" s="81" t="s">
        <v>157</v>
      </c>
      <c r="D147" s="49">
        <v>0</v>
      </c>
      <c r="E147" s="121"/>
      <c r="F147" s="30">
        <f aca="true" t="shared" si="4" ref="F147:F156">D147+E147</f>
        <v>0</v>
      </c>
      <c r="G147" s="30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/>
      <c r="EM147" s="5"/>
      <c r="EN147" s="5"/>
      <c r="EO147" s="5"/>
      <c r="EP147" s="5"/>
      <c r="EQ147" s="5"/>
      <c r="ER147" s="5"/>
      <c r="ES147" s="5"/>
      <c r="ET147" s="5"/>
      <c r="EU147" s="5"/>
      <c r="EV147" s="5"/>
      <c r="EW147" s="5"/>
      <c r="EX147" s="5"/>
      <c r="EY147" s="5"/>
      <c r="EZ147" s="5"/>
      <c r="FA147" s="5"/>
      <c r="FB147" s="5"/>
      <c r="FC147" s="5"/>
      <c r="FD147" s="5"/>
      <c r="FE147" s="5"/>
      <c r="FF147" s="5"/>
      <c r="FG147" s="5"/>
      <c r="FH147" s="5"/>
      <c r="FI147" s="5"/>
      <c r="FJ147" s="5"/>
      <c r="FK147" s="5"/>
      <c r="FL147" s="5"/>
      <c r="FM147" s="5"/>
      <c r="FN147" s="5"/>
      <c r="FO147" s="5"/>
      <c r="FP147" s="5"/>
      <c r="FQ147" s="5"/>
      <c r="FR147" s="5"/>
      <c r="FS147" s="5"/>
      <c r="FT147" s="5"/>
      <c r="FU147" s="5"/>
      <c r="FV147" s="5"/>
      <c r="FW147" s="5"/>
      <c r="FX147" s="5"/>
      <c r="FY147" s="5"/>
      <c r="FZ147" s="5"/>
      <c r="GA147" s="5"/>
      <c r="GB147" s="5"/>
      <c r="GC147" s="5"/>
      <c r="GD147" s="5"/>
      <c r="GE147" s="5"/>
      <c r="GF147" s="5"/>
      <c r="GG147" s="5"/>
      <c r="GH147" s="5"/>
      <c r="GI147" s="5"/>
      <c r="GJ147" s="5"/>
      <c r="GK147" s="5"/>
      <c r="GL147" s="5"/>
      <c r="GM147" s="5"/>
      <c r="GN147" s="5"/>
      <c r="GO147" s="5"/>
      <c r="GP147" s="5"/>
      <c r="GQ147" s="5"/>
      <c r="GR147" s="5"/>
      <c r="GS147" s="5"/>
      <c r="GT147" s="5"/>
      <c r="GU147" s="5"/>
      <c r="GV147" s="5"/>
      <c r="GW147" s="5"/>
      <c r="GX147" s="5"/>
      <c r="GY147" s="5"/>
      <c r="GZ147" s="5"/>
      <c r="HA147" s="5"/>
      <c r="HB147" s="5"/>
      <c r="HC147" s="5"/>
      <c r="HD147" s="5"/>
      <c r="HE147" s="5"/>
      <c r="HF147" s="5"/>
      <c r="HG147" s="5"/>
      <c r="HH147" s="5"/>
      <c r="HI147" s="5"/>
      <c r="HJ147" s="5"/>
      <c r="HK147" s="5"/>
      <c r="HL147" s="5"/>
      <c r="HM147" s="5"/>
      <c r="HN147" s="5"/>
      <c r="HO147" s="5"/>
      <c r="HP147" s="5"/>
      <c r="HQ147" s="5"/>
      <c r="HR147" s="5"/>
      <c r="HS147" s="5"/>
      <c r="HT147" s="5"/>
      <c r="HU147" s="5"/>
      <c r="HV147" s="5"/>
      <c r="HW147" s="5"/>
      <c r="HX147" s="5"/>
      <c r="HY147" s="5"/>
      <c r="HZ147" s="5"/>
      <c r="IA147" s="5"/>
      <c r="IB147" s="5"/>
      <c r="IC147" s="5"/>
      <c r="ID147" s="5"/>
      <c r="IE147" s="5"/>
      <c r="IF147" s="5"/>
      <c r="IG147" s="5"/>
      <c r="IH147" s="5"/>
      <c r="II147" s="5"/>
      <c r="IJ147" s="5"/>
      <c r="IK147" s="5"/>
      <c r="IL147" s="5"/>
    </row>
    <row r="148" spans="1:246" s="50" customFormat="1" ht="12.75">
      <c r="A148" s="83" t="s">
        <v>184</v>
      </c>
      <c r="B148" s="51">
        <v>68</v>
      </c>
      <c r="C148" s="81" t="s">
        <v>251</v>
      </c>
      <c r="D148" s="49">
        <v>9000</v>
      </c>
      <c r="E148" s="121"/>
      <c r="F148" s="30">
        <f t="shared" si="4"/>
        <v>9000</v>
      </c>
      <c r="G148" s="30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  <c r="EN148" s="5"/>
      <c r="EO148" s="5"/>
      <c r="EP148" s="5"/>
      <c r="EQ148" s="5"/>
      <c r="ER148" s="5"/>
      <c r="ES148" s="5"/>
      <c r="ET148" s="5"/>
      <c r="EU148" s="5"/>
      <c r="EV148" s="5"/>
      <c r="EW148" s="5"/>
      <c r="EX148" s="5"/>
      <c r="EY148" s="5"/>
      <c r="EZ148" s="5"/>
      <c r="FA148" s="5"/>
      <c r="FB148" s="5"/>
      <c r="FC148" s="5"/>
      <c r="FD148" s="5"/>
      <c r="FE148" s="5"/>
      <c r="FF148" s="5"/>
      <c r="FG148" s="5"/>
      <c r="FH148" s="5"/>
      <c r="FI148" s="5"/>
      <c r="FJ148" s="5"/>
      <c r="FK148" s="5"/>
      <c r="FL148" s="5"/>
      <c r="FM148" s="5"/>
      <c r="FN148" s="5"/>
      <c r="FO148" s="5"/>
      <c r="FP148" s="5"/>
      <c r="FQ148" s="5"/>
      <c r="FR148" s="5"/>
      <c r="FS148" s="5"/>
      <c r="FT148" s="5"/>
      <c r="FU148" s="5"/>
      <c r="FV148" s="5"/>
      <c r="FW148" s="5"/>
      <c r="FX148" s="5"/>
      <c r="FY148" s="5"/>
      <c r="FZ148" s="5"/>
      <c r="GA148" s="5"/>
      <c r="GB148" s="5"/>
      <c r="GC148" s="5"/>
      <c r="GD148" s="5"/>
      <c r="GE148" s="5"/>
      <c r="GF148" s="5"/>
      <c r="GG148" s="5"/>
      <c r="GH148" s="5"/>
      <c r="GI148" s="5"/>
      <c r="GJ148" s="5"/>
      <c r="GK148" s="5"/>
      <c r="GL148" s="5"/>
      <c r="GM148" s="5"/>
      <c r="GN148" s="5"/>
      <c r="GO148" s="5"/>
      <c r="GP148" s="5"/>
      <c r="GQ148" s="5"/>
      <c r="GR148" s="5"/>
      <c r="GS148" s="5"/>
      <c r="GT148" s="5"/>
      <c r="GU148" s="5"/>
      <c r="GV148" s="5"/>
      <c r="GW148" s="5"/>
      <c r="GX148" s="5"/>
      <c r="GY148" s="5"/>
      <c r="GZ148" s="5"/>
      <c r="HA148" s="5"/>
      <c r="HB148" s="5"/>
      <c r="HC148" s="5"/>
      <c r="HD148" s="5"/>
      <c r="HE148" s="5"/>
      <c r="HF148" s="5"/>
      <c r="HG148" s="5"/>
      <c r="HH148" s="5"/>
      <c r="HI148" s="5"/>
      <c r="HJ148" s="5"/>
      <c r="HK148" s="5"/>
      <c r="HL148" s="5"/>
      <c r="HM148" s="5"/>
      <c r="HN148" s="5"/>
      <c r="HO148" s="5"/>
      <c r="HP148" s="5"/>
      <c r="HQ148" s="5"/>
      <c r="HR148" s="5"/>
      <c r="HS148" s="5"/>
      <c r="HT148" s="5"/>
      <c r="HU148" s="5"/>
      <c r="HV148" s="5"/>
      <c r="HW148" s="5"/>
      <c r="HX148" s="5"/>
      <c r="HY148" s="5"/>
      <c r="HZ148" s="5"/>
      <c r="IA148" s="5"/>
      <c r="IB148" s="5"/>
      <c r="IC148" s="5"/>
      <c r="ID148" s="5"/>
      <c r="IE148" s="5"/>
      <c r="IF148" s="5"/>
      <c r="IG148" s="5"/>
      <c r="IH148" s="5"/>
      <c r="II148" s="5"/>
      <c r="IJ148" s="5"/>
      <c r="IK148" s="5"/>
      <c r="IL148" s="5"/>
    </row>
    <row r="149" spans="1:246" s="50" customFormat="1" ht="12.75">
      <c r="A149" s="88"/>
      <c r="B149" s="51"/>
      <c r="C149" s="78" t="s">
        <v>158</v>
      </c>
      <c r="D149" s="79">
        <f>D151+D150</f>
        <v>7000</v>
      </c>
      <c r="E149" s="79">
        <f>E151+E150</f>
        <v>0</v>
      </c>
      <c r="F149" s="79">
        <f>F151+F150</f>
        <v>7000</v>
      </c>
      <c r="G149" s="79">
        <f>G151+G150</f>
        <v>0</v>
      </c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5"/>
      <c r="EZ149" s="5"/>
      <c r="FA149" s="5"/>
      <c r="FB149" s="5"/>
      <c r="FC149" s="5"/>
      <c r="FD149" s="5"/>
      <c r="FE149" s="5"/>
      <c r="FF149" s="5"/>
      <c r="FG149" s="5"/>
      <c r="FH149" s="5"/>
      <c r="FI149" s="5"/>
      <c r="FJ149" s="5"/>
      <c r="FK149" s="5"/>
      <c r="FL149" s="5"/>
      <c r="FM149" s="5"/>
      <c r="FN149" s="5"/>
      <c r="FO149" s="5"/>
      <c r="FP149" s="5"/>
      <c r="FQ149" s="5"/>
      <c r="FR149" s="5"/>
      <c r="FS149" s="5"/>
      <c r="FT149" s="5"/>
      <c r="FU149" s="5"/>
      <c r="FV149" s="5"/>
      <c r="FW149" s="5"/>
      <c r="FX149" s="5"/>
      <c r="FY149" s="5"/>
      <c r="FZ149" s="5"/>
      <c r="GA149" s="5"/>
      <c r="GB149" s="5"/>
      <c r="GC149" s="5"/>
      <c r="GD149" s="5"/>
      <c r="GE149" s="5"/>
      <c r="GF149" s="5"/>
      <c r="GG149" s="5"/>
      <c r="GH149" s="5"/>
      <c r="GI149" s="5"/>
      <c r="GJ149" s="5"/>
      <c r="GK149" s="5"/>
      <c r="GL149" s="5"/>
      <c r="GM149" s="5"/>
      <c r="GN149" s="5"/>
      <c r="GO149" s="5"/>
      <c r="GP149" s="5"/>
      <c r="GQ149" s="5"/>
      <c r="GR149" s="5"/>
      <c r="GS149" s="5"/>
      <c r="GT149" s="5"/>
      <c r="GU149" s="5"/>
      <c r="GV149" s="5"/>
      <c r="GW149" s="5"/>
      <c r="GX149" s="5"/>
      <c r="GY149" s="5"/>
      <c r="GZ149" s="5"/>
      <c r="HA149" s="5"/>
      <c r="HB149" s="5"/>
      <c r="HC149" s="5"/>
      <c r="HD149" s="5"/>
      <c r="HE149" s="5"/>
      <c r="HF149" s="5"/>
      <c r="HG149" s="5"/>
      <c r="HH149" s="5"/>
      <c r="HI149" s="5"/>
      <c r="HJ149" s="5"/>
      <c r="HK149" s="5"/>
      <c r="HL149" s="5"/>
      <c r="HM149" s="5"/>
      <c r="HN149" s="5"/>
      <c r="HO149" s="5"/>
      <c r="HP149" s="5"/>
      <c r="HQ149" s="5"/>
      <c r="HR149" s="5"/>
      <c r="HS149" s="5"/>
      <c r="HT149" s="5"/>
      <c r="HU149" s="5"/>
      <c r="HV149" s="5"/>
      <c r="HW149" s="5"/>
      <c r="HX149" s="5"/>
      <c r="HY149" s="5"/>
      <c r="HZ149" s="5"/>
      <c r="IA149" s="5"/>
      <c r="IB149" s="5"/>
      <c r="IC149" s="5"/>
      <c r="ID149" s="5"/>
      <c r="IE149" s="5"/>
      <c r="IF149" s="5"/>
      <c r="IG149" s="5"/>
      <c r="IH149" s="5"/>
      <c r="II149" s="5"/>
      <c r="IJ149" s="5"/>
      <c r="IK149" s="5"/>
      <c r="IL149" s="5"/>
    </row>
    <row r="150" spans="1:246" s="50" customFormat="1" ht="12.75">
      <c r="A150" s="83" t="s">
        <v>187</v>
      </c>
      <c r="B150" s="51">
        <v>68</v>
      </c>
      <c r="C150" s="84" t="s">
        <v>160</v>
      </c>
      <c r="D150" s="29">
        <v>4000</v>
      </c>
      <c r="E150" s="124"/>
      <c r="F150" s="30">
        <f t="shared" si="4"/>
        <v>4000</v>
      </c>
      <c r="G150" s="30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5"/>
      <c r="EV150" s="5"/>
      <c r="EW150" s="5"/>
      <c r="EX150" s="5"/>
      <c r="EY150" s="5"/>
      <c r="EZ150" s="5"/>
      <c r="FA150" s="5"/>
      <c r="FB150" s="5"/>
      <c r="FC150" s="5"/>
      <c r="FD150" s="5"/>
      <c r="FE150" s="5"/>
      <c r="FF150" s="5"/>
      <c r="FG150" s="5"/>
      <c r="FH150" s="5"/>
      <c r="FI150" s="5"/>
      <c r="FJ150" s="5"/>
      <c r="FK150" s="5"/>
      <c r="FL150" s="5"/>
      <c r="FM150" s="5"/>
      <c r="FN150" s="5"/>
      <c r="FO150" s="5"/>
      <c r="FP150" s="5"/>
      <c r="FQ150" s="5"/>
      <c r="FR150" s="5"/>
      <c r="FS150" s="5"/>
      <c r="FT150" s="5"/>
      <c r="FU150" s="5"/>
      <c r="FV150" s="5"/>
      <c r="FW150" s="5"/>
      <c r="FX150" s="5"/>
      <c r="FY150" s="5"/>
      <c r="FZ150" s="5"/>
      <c r="GA150" s="5"/>
      <c r="GB150" s="5"/>
      <c r="GC150" s="5"/>
      <c r="GD150" s="5"/>
      <c r="GE150" s="5"/>
      <c r="GF150" s="5"/>
      <c r="GG150" s="5"/>
      <c r="GH150" s="5"/>
      <c r="GI150" s="5"/>
      <c r="GJ150" s="5"/>
      <c r="GK150" s="5"/>
      <c r="GL150" s="5"/>
      <c r="GM150" s="5"/>
      <c r="GN150" s="5"/>
      <c r="GO150" s="5"/>
      <c r="GP150" s="5"/>
      <c r="GQ150" s="5"/>
      <c r="GR150" s="5"/>
      <c r="GS150" s="5"/>
      <c r="GT150" s="5"/>
      <c r="GU150" s="5"/>
      <c r="GV150" s="5"/>
      <c r="GW150" s="5"/>
      <c r="GX150" s="5"/>
      <c r="GY150" s="5"/>
      <c r="GZ150" s="5"/>
      <c r="HA150" s="5"/>
      <c r="HB150" s="5"/>
      <c r="HC150" s="5"/>
      <c r="HD150" s="5"/>
      <c r="HE150" s="5"/>
      <c r="HF150" s="5"/>
      <c r="HG150" s="5"/>
      <c r="HH150" s="5"/>
      <c r="HI150" s="5"/>
      <c r="HJ150" s="5"/>
      <c r="HK150" s="5"/>
      <c r="HL150" s="5"/>
      <c r="HM150" s="5"/>
      <c r="HN150" s="5"/>
      <c r="HO150" s="5"/>
      <c r="HP150" s="5"/>
      <c r="HQ150" s="5"/>
      <c r="HR150" s="5"/>
      <c r="HS150" s="5"/>
      <c r="HT150" s="5"/>
      <c r="HU150" s="5"/>
      <c r="HV150" s="5"/>
      <c r="HW150" s="5"/>
      <c r="HX150" s="5"/>
      <c r="HY150" s="5"/>
      <c r="HZ150" s="5"/>
      <c r="IA150" s="5"/>
      <c r="IB150" s="5"/>
      <c r="IC150" s="5"/>
      <c r="ID150" s="5"/>
      <c r="IE150" s="5"/>
      <c r="IF150" s="5"/>
      <c r="IG150" s="5"/>
      <c r="IH150" s="5"/>
      <c r="II150" s="5"/>
      <c r="IJ150" s="5"/>
      <c r="IK150" s="5"/>
      <c r="IL150" s="5"/>
    </row>
    <row r="151" spans="1:246" s="50" customFormat="1" ht="12.75">
      <c r="A151" s="85" t="s">
        <v>189</v>
      </c>
      <c r="B151" s="51">
        <v>68</v>
      </c>
      <c r="C151" s="99" t="s">
        <v>162</v>
      </c>
      <c r="D151" s="87">
        <v>3000</v>
      </c>
      <c r="E151" s="124"/>
      <c r="F151" s="30">
        <f t="shared" si="4"/>
        <v>3000</v>
      </c>
      <c r="G151" s="30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  <c r="EX151" s="5"/>
      <c r="EY151" s="5"/>
      <c r="EZ151" s="5"/>
      <c r="FA151" s="5"/>
      <c r="FB151" s="5"/>
      <c r="FC151" s="5"/>
      <c r="FD151" s="5"/>
      <c r="FE151" s="5"/>
      <c r="FF151" s="5"/>
      <c r="FG151" s="5"/>
      <c r="FH151" s="5"/>
      <c r="FI151" s="5"/>
      <c r="FJ151" s="5"/>
      <c r="FK151" s="5"/>
      <c r="FL151" s="5"/>
      <c r="FM151" s="5"/>
      <c r="FN151" s="5"/>
      <c r="FO151" s="5"/>
      <c r="FP151" s="5"/>
      <c r="FQ151" s="5"/>
      <c r="FR151" s="5"/>
      <c r="FS151" s="5"/>
      <c r="FT151" s="5"/>
      <c r="FU151" s="5"/>
      <c r="FV151" s="5"/>
      <c r="FW151" s="5"/>
      <c r="FX151" s="5"/>
      <c r="FY151" s="5"/>
      <c r="FZ151" s="5"/>
      <c r="GA151" s="5"/>
      <c r="GB151" s="5"/>
      <c r="GC151" s="5"/>
      <c r="GD151" s="5"/>
      <c r="GE151" s="5"/>
      <c r="GF151" s="5"/>
      <c r="GG151" s="5"/>
      <c r="GH151" s="5"/>
      <c r="GI151" s="5"/>
      <c r="GJ151" s="5"/>
      <c r="GK151" s="5"/>
      <c r="GL151" s="5"/>
      <c r="GM151" s="5"/>
      <c r="GN151" s="5"/>
      <c r="GO151" s="5"/>
      <c r="GP151" s="5"/>
      <c r="GQ151" s="5"/>
      <c r="GR151" s="5"/>
      <c r="GS151" s="5"/>
      <c r="GT151" s="5"/>
      <c r="GU151" s="5"/>
      <c r="GV151" s="5"/>
      <c r="GW151" s="5"/>
      <c r="GX151" s="5"/>
      <c r="GY151" s="5"/>
      <c r="GZ151" s="5"/>
      <c r="HA151" s="5"/>
      <c r="HB151" s="5"/>
      <c r="HC151" s="5"/>
      <c r="HD151" s="5"/>
      <c r="HE151" s="5"/>
      <c r="HF151" s="5"/>
      <c r="HG151" s="5"/>
      <c r="HH151" s="5"/>
      <c r="HI151" s="5"/>
      <c r="HJ151" s="5"/>
      <c r="HK151" s="5"/>
      <c r="HL151" s="5"/>
      <c r="HM151" s="5"/>
      <c r="HN151" s="5"/>
      <c r="HO151" s="5"/>
      <c r="HP151" s="5"/>
      <c r="HQ151" s="5"/>
      <c r="HR151" s="5"/>
      <c r="HS151" s="5"/>
      <c r="HT151" s="5"/>
      <c r="HU151" s="5"/>
      <c r="HV151" s="5"/>
      <c r="HW151" s="5"/>
      <c r="HX151" s="5"/>
      <c r="HY151" s="5"/>
      <c r="HZ151" s="5"/>
      <c r="IA151" s="5"/>
      <c r="IB151" s="5"/>
      <c r="IC151" s="5"/>
      <c r="ID151" s="5"/>
      <c r="IE151" s="5"/>
      <c r="IF151" s="5"/>
      <c r="IG151" s="5"/>
      <c r="IH151" s="5"/>
      <c r="II151" s="5"/>
      <c r="IJ151" s="5"/>
      <c r="IK151" s="5"/>
      <c r="IL151" s="5"/>
    </row>
    <row r="152" spans="1:246" s="50" customFormat="1" ht="12.75">
      <c r="A152" s="85"/>
      <c r="B152" s="51"/>
      <c r="C152" s="78" t="s">
        <v>163</v>
      </c>
      <c r="D152" s="100">
        <f>D153</f>
        <v>0</v>
      </c>
      <c r="E152" s="100">
        <f>E153</f>
        <v>0</v>
      </c>
      <c r="F152" s="100">
        <f>F153</f>
        <v>0</v>
      </c>
      <c r="G152" s="100">
        <f>G153</f>
        <v>0</v>
      </c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  <c r="EK152" s="5"/>
      <c r="EL152" s="5"/>
      <c r="EM152" s="5"/>
      <c r="EN152" s="5"/>
      <c r="EO152" s="5"/>
      <c r="EP152" s="5"/>
      <c r="EQ152" s="5"/>
      <c r="ER152" s="5"/>
      <c r="ES152" s="5"/>
      <c r="ET152" s="5"/>
      <c r="EU152" s="5"/>
      <c r="EV152" s="5"/>
      <c r="EW152" s="5"/>
      <c r="EX152" s="5"/>
      <c r="EY152" s="5"/>
      <c r="EZ152" s="5"/>
      <c r="FA152" s="5"/>
      <c r="FB152" s="5"/>
      <c r="FC152" s="5"/>
      <c r="FD152" s="5"/>
      <c r="FE152" s="5"/>
      <c r="FF152" s="5"/>
      <c r="FG152" s="5"/>
      <c r="FH152" s="5"/>
      <c r="FI152" s="5"/>
      <c r="FJ152" s="5"/>
      <c r="FK152" s="5"/>
      <c r="FL152" s="5"/>
      <c r="FM152" s="5"/>
      <c r="FN152" s="5"/>
      <c r="FO152" s="5"/>
      <c r="FP152" s="5"/>
      <c r="FQ152" s="5"/>
      <c r="FR152" s="5"/>
      <c r="FS152" s="5"/>
      <c r="FT152" s="5"/>
      <c r="FU152" s="5"/>
      <c r="FV152" s="5"/>
      <c r="FW152" s="5"/>
      <c r="FX152" s="5"/>
      <c r="FY152" s="5"/>
      <c r="FZ152" s="5"/>
      <c r="GA152" s="5"/>
      <c r="GB152" s="5"/>
      <c r="GC152" s="5"/>
      <c r="GD152" s="5"/>
      <c r="GE152" s="5"/>
      <c r="GF152" s="5"/>
      <c r="GG152" s="5"/>
      <c r="GH152" s="5"/>
      <c r="GI152" s="5"/>
      <c r="GJ152" s="5"/>
      <c r="GK152" s="5"/>
      <c r="GL152" s="5"/>
      <c r="GM152" s="5"/>
      <c r="GN152" s="5"/>
      <c r="GO152" s="5"/>
      <c r="GP152" s="5"/>
      <c r="GQ152" s="5"/>
      <c r="GR152" s="5"/>
      <c r="GS152" s="5"/>
      <c r="GT152" s="5"/>
      <c r="GU152" s="5"/>
      <c r="GV152" s="5"/>
      <c r="GW152" s="5"/>
      <c r="GX152" s="5"/>
      <c r="GY152" s="5"/>
      <c r="GZ152" s="5"/>
      <c r="HA152" s="5"/>
      <c r="HB152" s="5"/>
      <c r="HC152" s="5"/>
      <c r="HD152" s="5"/>
      <c r="HE152" s="5"/>
      <c r="HF152" s="5"/>
      <c r="HG152" s="5"/>
      <c r="HH152" s="5"/>
      <c r="HI152" s="5"/>
      <c r="HJ152" s="5"/>
      <c r="HK152" s="5"/>
      <c r="HL152" s="5"/>
      <c r="HM152" s="5"/>
      <c r="HN152" s="5"/>
      <c r="HO152" s="5"/>
      <c r="HP152" s="5"/>
      <c r="HQ152" s="5"/>
      <c r="HR152" s="5"/>
      <c r="HS152" s="5"/>
      <c r="HT152" s="5"/>
      <c r="HU152" s="5"/>
      <c r="HV152" s="5"/>
      <c r="HW152" s="5"/>
      <c r="HX152" s="5"/>
      <c r="HY152" s="5"/>
      <c r="HZ152" s="5"/>
      <c r="IA152" s="5"/>
      <c r="IB152" s="5"/>
      <c r="IC152" s="5"/>
      <c r="ID152" s="5"/>
      <c r="IE152" s="5"/>
      <c r="IF152" s="5"/>
      <c r="IG152" s="5"/>
      <c r="IH152" s="5"/>
      <c r="II152" s="5"/>
      <c r="IJ152" s="5"/>
      <c r="IK152" s="5"/>
      <c r="IL152" s="5"/>
    </row>
    <row r="153" spans="1:246" s="50" customFormat="1" ht="12.75">
      <c r="A153" s="85" t="s">
        <v>192</v>
      </c>
      <c r="B153" s="51">
        <v>68</v>
      </c>
      <c r="C153" s="84" t="s">
        <v>160</v>
      </c>
      <c r="D153" s="87">
        <v>0</v>
      </c>
      <c r="E153" s="121"/>
      <c r="F153" s="30">
        <f t="shared" si="4"/>
        <v>0</v>
      </c>
      <c r="G153" s="30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/>
      <c r="EO153" s="5"/>
      <c r="EP153" s="5"/>
      <c r="EQ153" s="5"/>
      <c r="ER153" s="5"/>
      <c r="ES153" s="5"/>
      <c r="ET153" s="5"/>
      <c r="EU153" s="5"/>
      <c r="EV153" s="5"/>
      <c r="EW153" s="5"/>
      <c r="EX153" s="5"/>
      <c r="EY153" s="5"/>
      <c r="EZ153" s="5"/>
      <c r="FA153" s="5"/>
      <c r="FB153" s="5"/>
      <c r="FC153" s="5"/>
      <c r="FD153" s="5"/>
      <c r="FE153" s="5"/>
      <c r="FF153" s="5"/>
      <c r="FG153" s="5"/>
      <c r="FH153" s="5"/>
      <c r="FI153" s="5"/>
      <c r="FJ153" s="5"/>
      <c r="FK153" s="5"/>
      <c r="FL153" s="5"/>
      <c r="FM153" s="5"/>
      <c r="FN153" s="5"/>
      <c r="FO153" s="5"/>
      <c r="FP153" s="5"/>
      <c r="FQ153" s="5"/>
      <c r="FR153" s="5"/>
      <c r="FS153" s="5"/>
      <c r="FT153" s="5"/>
      <c r="FU153" s="5"/>
      <c r="FV153" s="5"/>
      <c r="FW153" s="5"/>
      <c r="FX153" s="5"/>
      <c r="FY153" s="5"/>
      <c r="FZ153" s="5"/>
      <c r="GA153" s="5"/>
      <c r="GB153" s="5"/>
      <c r="GC153" s="5"/>
      <c r="GD153" s="5"/>
      <c r="GE153" s="5"/>
      <c r="GF153" s="5"/>
      <c r="GG153" s="5"/>
      <c r="GH153" s="5"/>
      <c r="GI153" s="5"/>
      <c r="GJ153" s="5"/>
      <c r="GK153" s="5"/>
      <c r="GL153" s="5"/>
      <c r="GM153" s="5"/>
      <c r="GN153" s="5"/>
      <c r="GO153" s="5"/>
      <c r="GP153" s="5"/>
      <c r="GQ153" s="5"/>
      <c r="GR153" s="5"/>
      <c r="GS153" s="5"/>
      <c r="GT153" s="5"/>
      <c r="GU153" s="5"/>
      <c r="GV153" s="5"/>
      <c r="GW153" s="5"/>
      <c r="GX153" s="5"/>
      <c r="GY153" s="5"/>
      <c r="GZ153" s="5"/>
      <c r="HA153" s="5"/>
      <c r="HB153" s="5"/>
      <c r="HC153" s="5"/>
      <c r="HD153" s="5"/>
      <c r="HE153" s="5"/>
      <c r="HF153" s="5"/>
      <c r="HG153" s="5"/>
      <c r="HH153" s="5"/>
      <c r="HI153" s="5"/>
      <c r="HJ153" s="5"/>
      <c r="HK153" s="5"/>
      <c r="HL153" s="5"/>
      <c r="HM153" s="5"/>
      <c r="HN153" s="5"/>
      <c r="HO153" s="5"/>
      <c r="HP153" s="5"/>
      <c r="HQ153" s="5"/>
      <c r="HR153" s="5"/>
      <c r="HS153" s="5"/>
      <c r="HT153" s="5"/>
      <c r="HU153" s="5"/>
      <c r="HV153" s="5"/>
      <c r="HW153" s="5"/>
      <c r="HX153" s="5"/>
      <c r="HY153" s="5"/>
      <c r="HZ153" s="5"/>
      <c r="IA153" s="5"/>
      <c r="IB153" s="5"/>
      <c r="IC153" s="5"/>
      <c r="ID153" s="5"/>
      <c r="IE153" s="5"/>
      <c r="IF153" s="5"/>
      <c r="IG153" s="5"/>
      <c r="IH153" s="5"/>
      <c r="II153" s="5"/>
      <c r="IJ153" s="5"/>
      <c r="IK153" s="5"/>
      <c r="IL153" s="5"/>
    </row>
    <row r="154" spans="1:246" s="50" customFormat="1" ht="12.75">
      <c r="A154" s="88"/>
      <c r="B154" s="89"/>
      <c r="C154" s="78" t="s">
        <v>165</v>
      </c>
      <c r="D154" s="79">
        <f>D156+D155</f>
        <v>7000</v>
      </c>
      <c r="E154" s="79">
        <f>E156+E155</f>
        <v>0</v>
      </c>
      <c r="F154" s="79">
        <f>F156+F155</f>
        <v>7000</v>
      </c>
      <c r="G154" s="79">
        <f>G156+G155</f>
        <v>0</v>
      </c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  <c r="EO154" s="5"/>
      <c r="EP154" s="5"/>
      <c r="EQ154" s="5"/>
      <c r="ER154" s="5"/>
      <c r="ES154" s="5"/>
      <c r="ET154" s="5"/>
      <c r="EU154" s="5"/>
      <c r="EV154" s="5"/>
      <c r="EW154" s="5"/>
      <c r="EX154" s="5"/>
      <c r="EY154" s="5"/>
      <c r="EZ154" s="5"/>
      <c r="FA154" s="5"/>
      <c r="FB154" s="5"/>
      <c r="FC154" s="5"/>
      <c r="FD154" s="5"/>
      <c r="FE154" s="5"/>
      <c r="FF154" s="5"/>
      <c r="FG154" s="5"/>
      <c r="FH154" s="5"/>
      <c r="FI154" s="5"/>
      <c r="FJ154" s="5"/>
      <c r="FK154" s="5"/>
      <c r="FL154" s="5"/>
      <c r="FM154" s="5"/>
      <c r="FN154" s="5"/>
      <c r="FO154" s="5"/>
      <c r="FP154" s="5"/>
      <c r="FQ154" s="5"/>
      <c r="FR154" s="5"/>
      <c r="FS154" s="5"/>
      <c r="FT154" s="5"/>
      <c r="FU154" s="5"/>
      <c r="FV154" s="5"/>
      <c r="FW154" s="5"/>
      <c r="FX154" s="5"/>
      <c r="FY154" s="5"/>
      <c r="FZ154" s="5"/>
      <c r="GA154" s="5"/>
      <c r="GB154" s="5"/>
      <c r="GC154" s="5"/>
      <c r="GD154" s="5"/>
      <c r="GE154" s="5"/>
      <c r="GF154" s="5"/>
      <c r="GG154" s="5"/>
      <c r="GH154" s="5"/>
      <c r="GI154" s="5"/>
      <c r="GJ154" s="5"/>
      <c r="GK154" s="5"/>
      <c r="GL154" s="5"/>
      <c r="GM154" s="5"/>
      <c r="GN154" s="5"/>
      <c r="GO154" s="5"/>
      <c r="GP154" s="5"/>
      <c r="GQ154" s="5"/>
      <c r="GR154" s="5"/>
      <c r="GS154" s="5"/>
      <c r="GT154" s="5"/>
      <c r="GU154" s="5"/>
      <c r="GV154" s="5"/>
      <c r="GW154" s="5"/>
      <c r="GX154" s="5"/>
      <c r="GY154" s="5"/>
      <c r="GZ154" s="5"/>
      <c r="HA154" s="5"/>
      <c r="HB154" s="5"/>
      <c r="HC154" s="5"/>
      <c r="HD154" s="5"/>
      <c r="HE154" s="5"/>
      <c r="HF154" s="5"/>
      <c r="HG154" s="5"/>
      <c r="HH154" s="5"/>
      <c r="HI154" s="5"/>
      <c r="HJ154" s="5"/>
      <c r="HK154" s="5"/>
      <c r="HL154" s="5"/>
      <c r="HM154" s="5"/>
      <c r="HN154" s="5"/>
      <c r="HO154" s="5"/>
      <c r="HP154" s="5"/>
      <c r="HQ154" s="5"/>
      <c r="HR154" s="5"/>
      <c r="HS154" s="5"/>
      <c r="HT154" s="5"/>
      <c r="HU154" s="5"/>
      <c r="HV154" s="5"/>
      <c r="HW154" s="5"/>
      <c r="HX154" s="5"/>
      <c r="HY154" s="5"/>
      <c r="HZ154" s="5"/>
      <c r="IA154" s="5"/>
      <c r="IB154" s="5"/>
      <c r="IC154" s="5"/>
      <c r="ID154" s="5"/>
      <c r="IE154" s="5"/>
      <c r="IF154" s="5"/>
      <c r="IG154" s="5"/>
      <c r="IH154" s="5"/>
      <c r="II154" s="5"/>
      <c r="IJ154" s="5"/>
      <c r="IK154" s="5"/>
      <c r="IL154" s="5"/>
    </row>
    <row r="155" spans="1:246" s="50" customFormat="1" ht="12.75">
      <c r="A155" s="83" t="s">
        <v>193</v>
      </c>
      <c r="B155" s="51">
        <v>68</v>
      </c>
      <c r="C155" s="84" t="s">
        <v>160</v>
      </c>
      <c r="D155" s="29">
        <v>4000</v>
      </c>
      <c r="E155" s="124"/>
      <c r="F155" s="30">
        <f t="shared" si="4"/>
        <v>4000</v>
      </c>
      <c r="G155" s="30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  <c r="EQ155" s="5"/>
      <c r="ER155" s="5"/>
      <c r="ES155" s="5"/>
      <c r="ET155" s="5"/>
      <c r="EU155" s="5"/>
      <c r="EV155" s="5"/>
      <c r="EW155" s="5"/>
      <c r="EX155" s="5"/>
      <c r="EY155" s="5"/>
      <c r="EZ155" s="5"/>
      <c r="FA155" s="5"/>
      <c r="FB155" s="5"/>
      <c r="FC155" s="5"/>
      <c r="FD155" s="5"/>
      <c r="FE155" s="5"/>
      <c r="FF155" s="5"/>
      <c r="FG155" s="5"/>
      <c r="FH155" s="5"/>
      <c r="FI155" s="5"/>
      <c r="FJ155" s="5"/>
      <c r="FK155" s="5"/>
      <c r="FL155" s="5"/>
      <c r="FM155" s="5"/>
      <c r="FN155" s="5"/>
      <c r="FO155" s="5"/>
      <c r="FP155" s="5"/>
      <c r="FQ155" s="5"/>
      <c r="FR155" s="5"/>
      <c r="FS155" s="5"/>
      <c r="FT155" s="5"/>
      <c r="FU155" s="5"/>
      <c r="FV155" s="5"/>
      <c r="FW155" s="5"/>
      <c r="FX155" s="5"/>
      <c r="FY155" s="5"/>
      <c r="FZ155" s="5"/>
      <c r="GA155" s="5"/>
      <c r="GB155" s="5"/>
      <c r="GC155" s="5"/>
      <c r="GD155" s="5"/>
      <c r="GE155" s="5"/>
      <c r="GF155" s="5"/>
      <c r="GG155" s="5"/>
      <c r="GH155" s="5"/>
      <c r="GI155" s="5"/>
      <c r="GJ155" s="5"/>
      <c r="GK155" s="5"/>
      <c r="GL155" s="5"/>
      <c r="GM155" s="5"/>
      <c r="GN155" s="5"/>
      <c r="GO155" s="5"/>
      <c r="GP155" s="5"/>
      <c r="GQ155" s="5"/>
      <c r="GR155" s="5"/>
      <c r="GS155" s="5"/>
      <c r="GT155" s="5"/>
      <c r="GU155" s="5"/>
      <c r="GV155" s="5"/>
      <c r="GW155" s="5"/>
      <c r="GX155" s="5"/>
      <c r="GY155" s="5"/>
      <c r="GZ155" s="5"/>
      <c r="HA155" s="5"/>
      <c r="HB155" s="5"/>
      <c r="HC155" s="5"/>
      <c r="HD155" s="5"/>
      <c r="HE155" s="5"/>
      <c r="HF155" s="5"/>
      <c r="HG155" s="5"/>
      <c r="HH155" s="5"/>
      <c r="HI155" s="5"/>
      <c r="HJ155" s="5"/>
      <c r="HK155" s="5"/>
      <c r="HL155" s="5"/>
      <c r="HM155" s="5"/>
      <c r="HN155" s="5"/>
      <c r="HO155" s="5"/>
      <c r="HP155" s="5"/>
      <c r="HQ155" s="5"/>
      <c r="HR155" s="5"/>
      <c r="HS155" s="5"/>
      <c r="HT155" s="5"/>
      <c r="HU155" s="5"/>
      <c r="HV155" s="5"/>
      <c r="HW155" s="5"/>
      <c r="HX155" s="5"/>
      <c r="HY155" s="5"/>
      <c r="HZ155" s="5"/>
      <c r="IA155" s="5"/>
      <c r="IB155" s="5"/>
      <c r="IC155" s="5"/>
      <c r="ID155" s="5"/>
      <c r="IE155" s="5"/>
      <c r="IF155" s="5"/>
      <c r="IG155" s="5"/>
      <c r="IH155" s="5"/>
      <c r="II155" s="5"/>
      <c r="IJ155" s="5"/>
      <c r="IK155" s="5"/>
      <c r="IL155" s="5"/>
    </row>
    <row r="156" spans="1:246" s="50" customFormat="1" ht="12.75">
      <c r="A156" s="83" t="s">
        <v>195</v>
      </c>
      <c r="B156" s="51">
        <v>68</v>
      </c>
      <c r="C156" s="81" t="s">
        <v>168</v>
      </c>
      <c r="D156" s="49">
        <v>3000</v>
      </c>
      <c r="E156" s="124"/>
      <c r="F156" s="30">
        <f t="shared" si="4"/>
        <v>3000</v>
      </c>
      <c r="G156" s="30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  <c r="EU156" s="5"/>
      <c r="EV156" s="5"/>
      <c r="EW156" s="5"/>
      <c r="EX156" s="5"/>
      <c r="EY156" s="5"/>
      <c r="EZ156" s="5"/>
      <c r="FA156" s="5"/>
      <c r="FB156" s="5"/>
      <c r="FC156" s="5"/>
      <c r="FD156" s="5"/>
      <c r="FE156" s="5"/>
      <c r="FF156" s="5"/>
      <c r="FG156" s="5"/>
      <c r="FH156" s="5"/>
      <c r="FI156" s="5"/>
      <c r="FJ156" s="5"/>
      <c r="FK156" s="5"/>
      <c r="FL156" s="5"/>
      <c r="FM156" s="5"/>
      <c r="FN156" s="5"/>
      <c r="FO156" s="5"/>
      <c r="FP156" s="5"/>
      <c r="FQ156" s="5"/>
      <c r="FR156" s="5"/>
      <c r="FS156" s="5"/>
      <c r="FT156" s="5"/>
      <c r="FU156" s="5"/>
      <c r="FV156" s="5"/>
      <c r="FW156" s="5"/>
      <c r="FX156" s="5"/>
      <c r="FY156" s="5"/>
      <c r="FZ156" s="5"/>
      <c r="GA156" s="5"/>
      <c r="GB156" s="5"/>
      <c r="GC156" s="5"/>
      <c r="GD156" s="5"/>
      <c r="GE156" s="5"/>
      <c r="GF156" s="5"/>
      <c r="GG156" s="5"/>
      <c r="GH156" s="5"/>
      <c r="GI156" s="5"/>
      <c r="GJ156" s="5"/>
      <c r="GK156" s="5"/>
      <c r="GL156" s="5"/>
      <c r="GM156" s="5"/>
      <c r="GN156" s="5"/>
      <c r="GO156" s="5"/>
      <c r="GP156" s="5"/>
      <c r="GQ156" s="5"/>
      <c r="GR156" s="5"/>
      <c r="GS156" s="5"/>
      <c r="GT156" s="5"/>
      <c r="GU156" s="5"/>
      <c r="GV156" s="5"/>
      <c r="GW156" s="5"/>
      <c r="GX156" s="5"/>
      <c r="GY156" s="5"/>
      <c r="GZ156" s="5"/>
      <c r="HA156" s="5"/>
      <c r="HB156" s="5"/>
      <c r="HC156" s="5"/>
      <c r="HD156" s="5"/>
      <c r="HE156" s="5"/>
      <c r="HF156" s="5"/>
      <c r="HG156" s="5"/>
      <c r="HH156" s="5"/>
      <c r="HI156" s="5"/>
      <c r="HJ156" s="5"/>
      <c r="HK156" s="5"/>
      <c r="HL156" s="5"/>
      <c r="HM156" s="5"/>
      <c r="HN156" s="5"/>
      <c r="HO156" s="5"/>
      <c r="HP156" s="5"/>
      <c r="HQ156" s="5"/>
      <c r="HR156" s="5"/>
      <c r="HS156" s="5"/>
      <c r="HT156" s="5"/>
      <c r="HU156" s="5"/>
      <c r="HV156" s="5"/>
      <c r="HW156" s="5"/>
      <c r="HX156" s="5"/>
      <c r="HY156" s="5"/>
      <c r="HZ156" s="5"/>
      <c r="IA156" s="5"/>
      <c r="IB156" s="5"/>
      <c r="IC156" s="5"/>
      <c r="ID156" s="5"/>
      <c r="IE156" s="5"/>
      <c r="IF156" s="5"/>
      <c r="IG156" s="5"/>
      <c r="IH156" s="5"/>
      <c r="II156" s="5"/>
      <c r="IJ156" s="5"/>
      <c r="IK156" s="5"/>
      <c r="IL156" s="5"/>
    </row>
    <row r="157" spans="1:246" s="50" customFormat="1" ht="12.75">
      <c r="A157" s="83"/>
      <c r="B157" s="51"/>
      <c r="C157" s="78" t="s">
        <v>169</v>
      </c>
      <c r="D157" s="101">
        <f>D158</f>
        <v>4000</v>
      </c>
      <c r="E157" s="101">
        <f>E158</f>
        <v>0</v>
      </c>
      <c r="F157" s="101">
        <f>F158</f>
        <v>4000</v>
      </c>
      <c r="G157" s="101">
        <f>G158</f>
        <v>0</v>
      </c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  <c r="EP157" s="5"/>
      <c r="EQ157" s="5"/>
      <c r="ER157" s="5"/>
      <c r="ES157" s="5"/>
      <c r="ET157" s="5"/>
      <c r="EU157" s="5"/>
      <c r="EV157" s="5"/>
      <c r="EW157" s="5"/>
      <c r="EX157" s="5"/>
      <c r="EY157" s="5"/>
      <c r="EZ157" s="5"/>
      <c r="FA157" s="5"/>
      <c r="FB157" s="5"/>
      <c r="FC157" s="5"/>
      <c r="FD157" s="5"/>
      <c r="FE157" s="5"/>
      <c r="FF157" s="5"/>
      <c r="FG157" s="5"/>
      <c r="FH157" s="5"/>
      <c r="FI157" s="5"/>
      <c r="FJ157" s="5"/>
      <c r="FK157" s="5"/>
      <c r="FL157" s="5"/>
      <c r="FM157" s="5"/>
      <c r="FN157" s="5"/>
      <c r="FO157" s="5"/>
      <c r="FP157" s="5"/>
      <c r="FQ157" s="5"/>
      <c r="FR157" s="5"/>
      <c r="FS157" s="5"/>
      <c r="FT157" s="5"/>
      <c r="FU157" s="5"/>
      <c r="FV157" s="5"/>
      <c r="FW157" s="5"/>
      <c r="FX157" s="5"/>
      <c r="FY157" s="5"/>
      <c r="FZ157" s="5"/>
      <c r="GA157" s="5"/>
      <c r="GB157" s="5"/>
      <c r="GC157" s="5"/>
      <c r="GD157" s="5"/>
      <c r="GE157" s="5"/>
      <c r="GF157" s="5"/>
      <c r="GG157" s="5"/>
      <c r="GH157" s="5"/>
      <c r="GI157" s="5"/>
      <c r="GJ157" s="5"/>
      <c r="GK157" s="5"/>
      <c r="GL157" s="5"/>
      <c r="GM157" s="5"/>
      <c r="GN157" s="5"/>
      <c r="GO157" s="5"/>
      <c r="GP157" s="5"/>
      <c r="GQ157" s="5"/>
      <c r="GR157" s="5"/>
      <c r="GS157" s="5"/>
      <c r="GT157" s="5"/>
      <c r="GU157" s="5"/>
      <c r="GV157" s="5"/>
      <c r="GW157" s="5"/>
      <c r="GX157" s="5"/>
      <c r="GY157" s="5"/>
      <c r="GZ157" s="5"/>
      <c r="HA157" s="5"/>
      <c r="HB157" s="5"/>
      <c r="HC157" s="5"/>
      <c r="HD157" s="5"/>
      <c r="HE157" s="5"/>
      <c r="HF157" s="5"/>
      <c r="HG157" s="5"/>
      <c r="HH157" s="5"/>
      <c r="HI157" s="5"/>
      <c r="HJ157" s="5"/>
      <c r="HK157" s="5"/>
      <c r="HL157" s="5"/>
      <c r="HM157" s="5"/>
      <c r="HN157" s="5"/>
      <c r="HO157" s="5"/>
      <c r="HP157" s="5"/>
      <c r="HQ157" s="5"/>
      <c r="HR157" s="5"/>
      <c r="HS157" s="5"/>
      <c r="HT157" s="5"/>
      <c r="HU157" s="5"/>
      <c r="HV157" s="5"/>
      <c r="HW157" s="5"/>
      <c r="HX157" s="5"/>
      <c r="HY157" s="5"/>
      <c r="HZ157" s="5"/>
      <c r="IA157" s="5"/>
      <c r="IB157" s="5"/>
      <c r="IC157" s="5"/>
      <c r="ID157" s="5"/>
      <c r="IE157" s="5"/>
      <c r="IF157" s="5"/>
      <c r="IG157" s="5"/>
      <c r="IH157" s="5"/>
      <c r="II157" s="5"/>
      <c r="IJ157" s="5"/>
      <c r="IK157" s="5"/>
      <c r="IL157" s="5"/>
    </row>
    <row r="158" spans="1:246" s="50" customFormat="1" ht="12.75">
      <c r="A158" s="83" t="s">
        <v>197</v>
      </c>
      <c r="B158" s="51">
        <v>68</v>
      </c>
      <c r="C158" s="84" t="s">
        <v>160</v>
      </c>
      <c r="D158" s="49">
        <v>4000</v>
      </c>
      <c r="E158" s="124"/>
      <c r="F158" s="30">
        <f>D158+E158</f>
        <v>4000</v>
      </c>
      <c r="G158" s="30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  <c r="EK158" s="5"/>
      <c r="EL158" s="5"/>
      <c r="EM158" s="5"/>
      <c r="EN158" s="5"/>
      <c r="EO158" s="5"/>
      <c r="EP158" s="5"/>
      <c r="EQ158" s="5"/>
      <c r="ER158" s="5"/>
      <c r="ES158" s="5"/>
      <c r="ET158" s="5"/>
      <c r="EU158" s="5"/>
      <c r="EV158" s="5"/>
      <c r="EW158" s="5"/>
      <c r="EX158" s="5"/>
      <c r="EY158" s="5"/>
      <c r="EZ158" s="5"/>
      <c r="FA158" s="5"/>
      <c r="FB158" s="5"/>
      <c r="FC158" s="5"/>
      <c r="FD158" s="5"/>
      <c r="FE158" s="5"/>
      <c r="FF158" s="5"/>
      <c r="FG158" s="5"/>
      <c r="FH158" s="5"/>
      <c r="FI158" s="5"/>
      <c r="FJ158" s="5"/>
      <c r="FK158" s="5"/>
      <c r="FL158" s="5"/>
      <c r="FM158" s="5"/>
      <c r="FN158" s="5"/>
      <c r="FO158" s="5"/>
      <c r="FP158" s="5"/>
      <c r="FQ158" s="5"/>
      <c r="FR158" s="5"/>
      <c r="FS158" s="5"/>
      <c r="FT158" s="5"/>
      <c r="FU158" s="5"/>
      <c r="FV158" s="5"/>
      <c r="FW158" s="5"/>
      <c r="FX158" s="5"/>
      <c r="FY158" s="5"/>
      <c r="FZ158" s="5"/>
      <c r="GA158" s="5"/>
      <c r="GB158" s="5"/>
      <c r="GC158" s="5"/>
      <c r="GD158" s="5"/>
      <c r="GE158" s="5"/>
      <c r="GF158" s="5"/>
      <c r="GG158" s="5"/>
      <c r="GH158" s="5"/>
      <c r="GI158" s="5"/>
      <c r="GJ158" s="5"/>
      <c r="GK158" s="5"/>
      <c r="GL158" s="5"/>
      <c r="GM158" s="5"/>
      <c r="GN158" s="5"/>
      <c r="GO158" s="5"/>
      <c r="GP158" s="5"/>
      <c r="GQ158" s="5"/>
      <c r="GR158" s="5"/>
      <c r="GS158" s="5"/>
      <c r="GT158" s="5"/>
      <c r="GU158" s="5"/>
      <c r="GV158" s="5"/>
      <c r="GW158" s="5"/>
      <c r="GX158" s="5"/>
      <c r="GY158" s="5"/>
      <c r="GZ158" s="5"/>
      <c r="HA158" s="5"/>
      <c r="HB158" s="5"/>
      <c r="HC158" s="5"/>
      <c r="HD158" s="5"/>
      <c r="HE158" s="5"/>
      <c r="HF158" s="5"/>
      <c r="HG158" s="5"/>
      <c r="HH158" s="5"/>
      <c r="HI158" s="5"/>
      <c r="HJ158" s="5"/>
      <c r="HK158" s="5"/>
      <c r="HL158" s="5"/>
      <c r="HM158" s="5"/>
      <c r="HN158" s="5"/>
      <c r="HO158" s="5"/>
      <c r="HP158" s="5"/>
      <c r="HQ158" s="5"/>
      <c r="HR158" s="5"/>
      <c r="HS158" s="5"/>
      <c r="HT158" s="5"/>
      <c r="HU158" s="5"/>
      <c r="HV158" s="5"/>
      <c r="HW158" s="5"/>
      <c r="HX158" s="5"/>
      <c r="HY158" s="5"/>
      <c r="HZ158" s="5"/>
      <c r="IA158" s="5"/>
      <c r="IB158" s="5"/>
      <c r="IC158" s="5"/>
      <c r="ID158" s="5"/>
      <c r="IE158" s="5"/>
      <c r="IF158" s="5"/>
      <c r="IG158" s="5"/>
      <c r="IH158" s="5"/>
      <c r="II158" s="5"/>
      <c r="IJ158" s="5"/>
      <c r="IK158" s="5"/>
      <c r="IL158" s="5"/>
    </row>
    <row r="159" spans="1:7" s="102" customFormat="1" ht="12.75">
      <c r="A159" s="88"/>
      <c r="B159" s="89"/>
      <c r="C159" s="78" t="s">
        <v>171</v>
      </c>
      <c r="D159" s="101">
        <f>D160</f>
        <v>4000</v>
      </c>
      <c r="E159" s="101">
        <f>E160</f>
        <v>0</v>
      </c>
      <c r="F159" s="101">
        <f>F160</f>
        <v>4000</v>
      </c>
      <c r="G159" s="101">
        <f>G160</f>
        <v>0</v>
      </c>
    </row>
    <row r="160" spans="1:246" s="50" customFormat="1" ht="12.75">
      <c r="A160" s="83" t="s">
        <v>200</v>
      </c>
      <c r="B160" s="51">
        <v>68</v>
      </c>
      <c r="C160" s="84" t="s">
        <v>160</v>
      </c>
      <c r="D160" s="49">
        <v>4000</v>
      </c>
      <c r="E160" s="124"/>
      <c r="F160" s="30">
        <f>D160+E160</f>
        <v>4000</v>
      </c>
      <c r="G160" s="30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  <c r="EJ160" s="5"/>
      <c r="EK160" s="5"/>
      <c r="EL160" s="5"/>
      <c r="EM160" s="5"/>
      <c r="EN160" s="5"/>
      <c r="EO160" s="5"/>
      <c r="EP160" s="5"/>
      <c r="EQ160" s="5"/>
      <c r="ER160" s="5"/>
      <c r="ES160" s="5"/>
      <c r="ET160" s="5"/>
      <c r="EU160" s="5"/>
      <c r="EV160" s="5"/>
      <c r="EW160" s="5"/>
      <c r="EX160" s="5"/>
      <c r="EY160" s="5"/>
      <c r="EZ160" s="5"/>
      <c r="FA160" s="5"/>
      <c r="FB160" s="5"/>
      <c r="FC160" s="5"/>
      <c r="FD160" s="5"/>
      <c r="FE160" s="5"/>
      <c r="FF160" s="5"/>
      <c r="FG160" s="5"/>
      <c r="FH160" s="5"/>
      <c r="FI160" s="5"/>
      <c r="FJ160" s="5"/>
      <c r="FK160" s="5"/>
      <c r="FL160" s="5"/>
      <c r="FM160" s="5"/>
      <c r="FN160" s="5"/>
      <c r="FO160" s="5"/>
      <c r="FP160" s="5"/>
      <c r="FQ160" s="5"/>
      <c r="FR160" s="5"/>
      <c r="FS160" s="5"/>
      <c r="FT160" s="5"/>
      <c r="FU160" s="5"/>
      <c r="FV160" s="5"/>
      <c r="FW160" s="5"/>
      <c r="FX160" s="5"/>
      <c r="FY160" s="5"/>
      <c r="FZ160" s="5"/>
      <c r="GA160" s="5"/>
      <c r="GB160" s="5"/>
      <c r="GC160" s="5"/>
      <c r="GD160" s="5"/>
      <c r="GE160" s="5"/>
      <c r="GF160" s="5"/>
      <c r="GG160" s="5"/>
      <c r="GH160" s="5"/>
      <c r="GI160" s="5"/>
      <c r="GJ160" s="5"/>
      <c r="GK160" s="5"/>
      <c r="GL160" s="5"/>
      <c r="GM160" s="5"/>
      <c r="GN160" s="5"/>
      <c r="GO160" s="5"/>
      <c r="GP160" s="5"/>
      <c r="GQ160" s="5"/>
      <c r="GR160" s="5"/>
      <c r="GS160" s="5"/>
      <c r="GT160" s="5"/>
      <c r="GU160" s="5"/>
      <c r="GV160" s="5"/>
      <c r="GW160" s="5"/>
      <c r="GX160" s="5"/>
      <c r="GY160" s="5"/>
      <c r="GZ160" s="5"/>
      <c r="HA160" s="5"/>
      <c r="HB160" s="5"/>
      <c r="HC160" s="5"/>
      <c r="HD160" s="5"/>
      <c r="HE160" s="5"/>
      <c r="HF160" s="5"/>
      <c r="HG160" s="5"/>
      <c r="HH160" s="5"/>
      <c r="HI160" s="5"/>
      <c r="HJ160" s="5"/>
      <c r="HK160" s="5"/>
      <c r="HL160" s="5"/>
      <c r="HM160" s="5"/>
      <c r="HN160" s="5"/>
      <c r="HO160" s="5"/>
      <c r="HP160" s="5"/>
      <c r="HQ160" s="5"/>
      <c r="HR160" s="5"/>
      <c r="HS160" s="5"/>
      <c r="HT160" s="5"/>
      <c r="HU160" s="5"/>
      <c r="HV160" s="5"/>
      <c r="HW160" s="5"/>
      <c r="HX160" s="5"/>
      <c r="HY160" s="5"/>
      <c r="HZ160" s="5"/>
      <c r="IA160" s="5"/>
      <c r="IB160" s="5"/>
      <c r="IC160" s="5"/>
      <c r="ID160" s="5"/>
      <c r="IE160" s="5"/>
      <c r="IF160" s="5"/>
      <c r="IG160" s="5"/>
      <c r="IH160" s="5"/>
      <c r="II160" s="5"/>
      <c r="IJ160" s="5"/>
      <c r="IK160" s="5"/>
      <c r="IL160" s="5"/>
    </row>
    <row r="161" spans="1:7" s="102" customFormat="1" ht="12.75">
      <c r="A161" s="88"/>
      <c r="B161" s="89"/>
      <c r="C161" s="78" t="s">
        <v>173</v>
      </c>
      <c r="D161" s="101">
        <f>D162</f>
        <v>4000</v>
      </c>
      <c r="E161" s="101">
        <f>E162</f>
        <v>0</v>
      </c>
      <c r="F161" s="101">
        <f>F162</f>
        <v>4000</v>
      </c>
      <c r="G161" s="101">
        <f>G162</f>
        <v>0</v>
      </c>
    </row>
    <row r="162" spans="1:246" s="50" customFormat="1" ht="12.75">
      <c r="A162" s="83" t="s">
        <v>202</v>
      </c>
      <c r="B162" s="51">
        <v>68</v>
      </c>
      <c r="C162" s="84" t="s">
        <v>160</v>
      </c>
      <c r="D162" s="49">
        <v>4000</v>
      </c>
      <c r="E162" s="124"/>
      <c r="F162" s="30">
        <f>D162+E162</f>
        <v>4000</v>
      </c>
      <c r="G162" s="30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  <c r="EJ162" s="5"/>
      <c r="EK162" s="5"/>
      <c r="EL162" s="5"/>
      <c r="EM162" s="5"/>
      <c r="EN162" s="5"/>
      <c r="EO162" s="5"/>
      <c r="EP162" s="5"/>
      <c r="EQ162" s="5"/>
      <c r="ER162" s="5"/>
      <c r="ES162" s="5"/>
      <c r="ET162" s="5"/>
      <c r="EU162" s="5"/>
      <c r="EV162" s="5"/>
      <c r="EW162" s="5"/>
      <c r="EX162" s="5"/>
      <c r="EY162" s="5"/>
      <c r="EZ162" s="5"/>
      <c r="FA162" s="5"/>
      <c r="FB162" s="5"/>
      <c r="FC162" s="5"/>
      <c r="FD162" s="5"/>
      <c r="FE162" s="5"/>
      <c r="FF162" s="5"/>
      <c r="FG162" s="5"/>
      <c r="FH162" s="5"/>
      <c r="FI162" s="5"/>
      <c r="FJ162" s="5"/>
      <c r="FK162" s="5"/>
      <c r="FL162" s="5"/>
      <c r="FM162" s="5"/>
      <c r="FN162" s="5"/>
      <c r="FO162" s="5"/>
      <c r="FP162" s="5"/>
      <c r="FQ162" s="5"/>
      <c r="FR162" s="5"/>
      <c r="FS162" s="5"/>
      <c r="FT162" s="5"/>
      <c r="FU162" s="5"/>
      <c r="FV162" s="5"/>
      <c r="FW162" s="5"/>
      <c r="FX162" s="5"/>
      <c r="FY162" s="5"/>
      <c r="FZ162" s="5"/>
      <c r="GA162" s="5"/>
      <c r="GB162" s="5"/>
      <c r="GC162" s="5"/>
      <c r="GD162" s="5"/>
      <c r="GE162" s="5"/>
      <c r="GF162" s="5"/>
      <c r="GG162" s="5"/>
      <c r="GH162" s="5"/>
      <c r="GI162" s="5"/>
      <c r="GJ162" s="5"/>
      <c r="GK162" s="5"/>
      <c r="GL162" s="5"/>
      <c r="GM162" s="5"/>
      <c r="GN162" s="5"/>
      <c r="GO162" s="5"/>
      <c r="GP162" s="5"/>
      <c r="GQ162" s="5"/>
      <c r="GR162" s="5"/>
      <c r="GS162" s="5"/>
      <c r="GT162" s="5"/>
      <c r="GU162" s="5"/>
      <c r="GV162" s="5"/>
      <c r="GW162" s="5"/>
      <c r="GX162" s="5"/>
      <c r="GY162" s="5"/>
      <c r="GZ162" s="5"/>
      <c r="HA162" s="5"/>
      <c r="HB162" s="5"/>
      <c r="HC162" s="5"/>
      <c r="HD162" s="5"/>
      <c r="HE162" s="5"/>
      <c r="HF162" s="5"/>
      <c r="HG162" s="5"/>
      <c r="HH162" s="5"/>
      <c r="HI162" s="5"/>
      <c r="HJ162" s="5"/>
      <c r="HK162" s="5"/>
      <c r="HL162" s="5"/>
      <c r="HM162" s="5"/>
      <c r="HN162" s="5"/>
      <c r="HO162" s="5"/>
      <c r="HP162" s="5"/>
      <c r="HQ162" s="5"/>
      <c r="HR162" s="5"/>
      <c r="HS162" s="5"/>
      <c r="HT162" s="5"/>
      <c r="HU162" s="5"/>
      <c r="HV162" s="5"/>
      <c r="HW162" s="5"/>
      <c r="HX162" s="5"/>
      <c r="HY162" s="5"/>
      <c r="HZ162" s="5"/>
      <c r="IA162" s="5"/>
      <c r="IB162" s="5"/>
      <c r="IC162" s="5"/>
      <c r="ID162" s="5"/>
      <c r="IE162" s="5"/>
      <c r="IF162" s="5"/>
      <c r="IG162" s="5"/>
      <c r="IH162" s="5"/>
      <c r="II162" s="5"/>
      <c r="IJ162" s="5"/>
      <c r="IK162" s="5"/>
      <c r="IL162" s="5"/>
    </row>
    <row r="163" spans="1:7" s="102" customFormat="1" ht="12.75">
      <c r="A163" s="88"/>
      <c r="B163" s="89"/>
      <c r="C163" s="78" t="s">
        <v>175</v>
      </c>
      <c r="D163" s="101">
        <f>D164</f>
        <v>4000</v>
      </c>
      <c r="E163" s="101">
        <f>E164</f>
        <v>0</v>
      </c>
      <c r="F163" s="101">
        <f>F164</f>
        <v>4000</v>
      </c>
      <c r="G163" s="101">
        <f>G164</f>
        <v>0</v>
      </c>
    </row>
    <row r="164" spans="1:246" s="50" customFormat="1" ht="12.75">
      <c r="A164" s="83" t="s">
        <v>204</v>
      </c>
      <c r="B164" s="51">
        <v>68</v>
      </c>
      <c r="C164" s="81" t="s">
        <v>252</v>
      </c>
      <c r="D164" s="49">
        <v>4000</v>
      </c>
      <c r="E164" s="124"/>
      <c r="F164" s="30">
        <f>D164+E164</f>
        <v>4000</v>
      </c>
      <c r="G164" s="30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  <c r="EJ164" s="5"/>
      <c r="EK164" s="5"/>
      <c r="EL164" s="5"/>
      <c r="EM164" s="5"/>
      <c r="EN164" s="5"/>
      <c r="EO164" s="5"/>
      <c r="EP164" s="5"/>
      <c r="EQ164" s="5"/>
      <c r="ER164" s="5"/>
      <c r="ES164" s="5"/>
      <c r="ET164" s="5"/>
      <c r="EU164" s="5"/>
      <c r="EV164" s="5"/>
      <c r="EW164" s="5"/>
      <c r="EX164" s="5"/>
      <c r="EY164" s="5"/>
      <c r="EZ164" s="5"/>
      <c r="FA164" s="5"/>
      <c r="FB164" s="5"/>
      <c r="FC164" s="5"/>
      <c r="FD164" s="5"/>
      <c r="FE164" s="5"/>
      <c r="FF164" s="5"/>
      <c r="FG164" s="5"/>
      <c r="FH164" s="5"/>
      <c r="FI164" s="5"/>
      <c r="FJ164" s="5"/>
      <c r="FK164" s="5"/>
      <c r="FL164" s="5"/>
      <c r="FM164" s="5"/>
      <c r="FN164" s="5"/>
      <c r="FO164" s="5"/>
      <c r="FP164" s="5"/>
      <c r="FQ164" s="5"/>
      <c r="FR164" s="5"/>
      <c r="FS164" s="5"/>
      <c r="FT164" s="5"/>
      <c r="FU164" s="5"/>
      <c r="FV164" s="5"/>
      <c r="FW164" s="5"/>
      <c r="FX164" s="5"/>
      <c r="FY164" s="5"/>
      <c r="FZ164" s="5"/>
      <c r="GA164" s="5"/>
      <c r="GB164" s="5"/>
      <c r="GC164" s="5"/>
      <c r="GD164" s="5"/>
      <c r="GE164" s="5"/>
      <c r="GF164" s="5"/>
      <c r="GG164" s="5"/>
      <c r="GH164" s="5"/>
      <c r="GI164" s="5"/>
      <c r="GJ164" s="5"/>
      <c r="GK164" s="5"/>
      <c r="GL164" s="5"/>
      <c r="GM164" s="5"/>
      <c r="GN164" s="5"/>
      <c r="GO164" s="5"/>
      <c r="GP164" s="5"/>
      <c r="GQ164" s="5"/>
      <c r="GR164" s="5"/>
      <c r="GS164" s="5"/>
      <c r="GT164" s="5"/>
      <c r="GU164" s="5"/>
      <c r="GV164" s="5"/>
      <c r="GW164" s="5"/>
      <c r="GX164" s="5"/>
      <c r="GY164" s="5"/>
      <c r="GZ164" s="5"/>
      <c r="HA164" s="5"/>
      <c r="HB164" s="5"/>
      <c r="HC164" s="5"/>
      <c r="HD164" s="5"/>
      <c r="HE164" s="5"/>
      <c r="HF164" s="5"/>
      <c r="HG164" s="5"/>
      <c r="HH164" s="5"/>
      <c r="HI164" s="5"/>
      <c r="HJ164" s="5"/>
      <c r="HK164" s="5"/>
      <c r="HL164" s="5"/>
      <c r="HM164" s="5"/>
      <c r="HN164" s="5"/>
      <c r="HO164" s="5"/>
      <c r="HP164" s="5"/>
      <c r="HQ164" s="5"/>
      <c r="HR164" s="5"/>
      <c r="HS164" s="5"/>
      <c r="HT164" s="5"/>
      <c r="HU164" s="5"/>
      <c r="HV164" s="5"/>
      <c r="HW164" s="5"/>
      <c r="HX164" s="5"/>
      <c r="HY164" s="5"/>
      <c r="HZ164" s="5"/>
      <c r="IA164" s="5"/>
      <c r="IB164" s="5"/>
      <c r="IC164" s="5"/>
      <c r="ID164" s="5"/>
      <c r="IE164" s="5"/>
      <c r="IF164" s="5"/>
      <c r="IG164" s="5"/>
      <c r="IH164" s="5"/>
      <c r="II164" s="5"/>
      <c r="IJ164" s="5"/>
      <c r="IK164" s="5"/>
      <c r="IL164" s="5"/>
    </row>
    <row r="165" spans="1:246" s="50" customFormat="1" ht="12.75">
      <c r="A165" s="103"/>
      <c r="B165" s="104"/>
      <c r="C165" s="78" t="s">
        <v>177</v>
      </c>
      <c r="D165" s="79">
        <f>SUM(D166:D167)</f>
        <v>5000</v>
      </c>
      <c r="E165" s="79">
        <f>SUM(E166:E167)</f>
        <v>0</v>
      </c>
      <c r="F165" s="79">
        <f>SUM(F166:F167)</f>
        <v>5000</v>
      </c>
      <c r="G165" s="79">
        <f>SUM(G166:G167)</f>
        <v>0</v>
      </c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  <c r="EG165" s="5"/>
      <c r="EH165" s="5"/>
      <c r="EI165" s="5"/>
      <c r="EJ165" s="5"/>
      <c r="EK165" s="5"/>
      <c r="EL165" s="5"/>
      <c r="EM165" s="5"/>
      <c r="EN165" s="5"/>
      <c r="EO165" s="5"/>
      <c r="EP165" s="5"/>
      <c r="EQ165" s="5"/>
      <c r="ER165" s="5"/>
      <c r="ES165" s="5"/>
      <c r="ET165" s="5"/>
      <c r="EU165" s="5"/>
      <c r="EV165" s="5"/>
      <c r="EW165" s="5"/>
      <c r="EX165" s="5"/>
      <c r="EY165" s="5"/>
      <c r="EZ165" s="5"/>
      <c r="FA165" s="5"/>
      <c r="FB165" s="5"/>
      <c r="FC165" s="5"/>
      <c r="FD165" s="5"/>
      <c r="FE165" s="5"/>
      <c r="FF165" s="5"/>
      <c r="FG165" s="5"/>
      <c r="FH165" s="5"/>
      <c r="FI165" s="5"/>
      <c r="FJ165" s="5"/>
      <c r="FK165" s="5"/>
      <c r="FL165" s="5"/>
      <c r="FM165" s="5"/>
      <c r="FN165" s="5"/>
      <c r="FO165" s="5"/>
      <c r="FP165" s="5"/>
      <c r="FQ165" s="5"/>
      <c r="FR165" s="5"/>
      <c r="FS165" s="5"/>
      <c r="FT165" s="5"/>
      <c r="FU165" s="5"/>
      <c r="FV165" s="5"/>
      <c r="FW165" s="5"/>
      <c r="FX165" s="5"/>
      <c r="FY165" s="5"/>
      <c r="FZ165" s="5"/>
      <c r="GA165" s="5"/>
      <c r="GB165" s="5"/>
      <c r="GC165" s="5"/>
      <c r="GD165" s="5"/>
      <c r="GE165" s="5"/>
      <c r="GF165" s="5"/>
      <c r="GG165" s="5"/>
      <c r="GH165" s="5"/>
      <c r="GI165" s="5"/>
      <c r="GJ165" s="5"/>
      <c r="GK165" s="5"/>
      <c r="GL165" s="5"/>
      <c r="GM165" s="5"/>
      <c r="GN165" s="5"/>
      <c r="GO165" s="5"/>
      <c r="GP165" s="5"/>
      <c r="GQ165" s="5"/>
      <c r="GR165" s="5"/>
      <c r="GS165" s="5"/>
      <c r="GT165" s="5"/>
      <c r="GU165" s="5"/>
      <c r="GV165" s="5"/>
      <c r="GW165" s="5"/>
      <c r="GX165" s="5"/>
      <c r="GY165" s="5"/>
      <c r="GZ165" s="5"/>
      <c r="HA165" s="5"/>
      <c r="HB165" s="5"/>
      <c r="HC165" s="5"/>
      <c r="HD165" s="5"/>
      <c r="HE165" s="5"/>
      <c r="HF165" s="5"/>
      <c r="HG165" s="5"/>
      <c r="HH165" s="5"/>
      <c r="HI165" s="5"/>
      <c r="HJ165" s="5"/>
      <c r="HK165" s="5"/>
      <c r="HL165" s="5"/>
      <c r="HM165" s="5"/>
      <c r="HN165" s="5"/>
      <c r="HO165" s="5"/>
      <c r="HP165" s="5"/>
      <c r="HQ165" s="5"/>
      <c r="HR165" s="5"/>
      <c r="HS165" s="5"/>
      <c r="HT165" s="5"/>
      <c r="HU165" s="5"/>
      <c r="HV165" s="5"/>
      <c r="HW165" s="5"/>
      <c r="HX165" s="5"/>
      <c r="HY165" s="5"/>
      <c r="HZ165" s="5"/>
      <c r="IA165" s="5"/>
      <c r="IB165" s="5"/>
      <c r="IC165" s="5"/>
      <c r="ID165" s="5"/>
      <c r="IE165" s="5"/>
      <c r="IF165" s="5"/>
      <c r="IG165" s="5"/>
      <c r="IH165" s="5"/>
      <c r="II165" s="5"/>
      <c r="IJ165" s="5"/>
      <c r="IK165" s="5"/>
      <c r="IL165" s="5"/>
    </row>
    <row r="166" spans="1:246" s="50" customFormat="1" ht="12.75">
      <c r="A166" s="83" t="s">
        <v>207</v>
      </c>
      <c r="B166" s="51">
        <v>68</v>
      </c>
      <c r="C166" s="81" t="s">
        <v>253</v>
      </c>
      <c r="D166" s="49">
        <v>2500</v>
      </c>
      <c r="E166" s="121"/>
      <c r="F166" s="30">
        <f>D166+E166</f>
        <v>2500</v>
      </c>
      <c r="G166" s="30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  <c r="EJ166" s="5"/>
      <c r="EK166" s="5"/>
      <c r="EL166" s="5"/>
      <c r="EM166" s="5"/>
      <c r="EN166" s="5"/>
      <c r="EO166" s="5"/>
      <c r="EP166" s="5"/>
      <c r="EQ166" s="5"/>
      <c r="ER166" s="5"/>
      <c r="ES166" s="5"/>
      <c r="ET166" s="5"/>
      <c r="EU166" s="5"/>
      <c r="EV166" s="5"/>
      <c r="EW166" s="5"/>
      <c r="EX166" s="5"/>
      <c r="EY166" s="5"/>
      <c r="EZ166" s="5"/>
      <c r="FA166" s="5"/>
      <c r="FB166" s="5"/>
      <c r="FC166" s="5"/>
      <c r="FD166" s="5"/>
      <c r="FE166" s="5"/>
      <c r="FF166" s="5"/>
      <c r="FG166" s="5"/>
      <c r="FH166" s="5"/>
      <c r="FI166" s="5"/>
      <c r="FJ166" s="5"/>
      <c r="FK166" s="5"/>
      <c r="FL166" s="5"/>
      <c r="FM166" s="5"/>
      <c r="FN166" s="5"/>
      <c r="FO166" s="5"/>
      <c r="FP166" s="5"/>
      <c r="FQ166" s="5"/>
      <c r="FR166" s="5"/>
      <c r="FS166" s="5"/>
      <c r="FT166" s="5"/>
      <c r="FU166" s="5"/>
      <c r="FV166" s="5"/>
      <c r="FW166" s="5"/>
      <c r="FX166" s="5"/>
      <c r="FY166" s="5"/>
      <c r="FZ166" s="5"/>
      <c r="GA166" s="5"/>
      <c r="GB166" s="5"/>
      <c r="GC166" s="5"/>
      <c r="GD166" s="5"/>
      <c r="GE166" s="5"/>
      <c r="GF166" s="5"/>
      <c r="GG166" s="5"/>
      <c r="GH166" s="5"/>
      <c r="GI166" s="5"/>
      <c r="GJ166" s="5"/>
      <c r="GK166" s="5"/>
      <c r="GL166" s="5"/>
      <c r="GM166" s="5"/>
      <c r="GN166" s="5"/>
      <c r="GO166" s="5"/>
      <c r="GP166" s="5"/>
      <c r="GQ166" s="5"/>
      <c r="GR166" s="5"/>
      <c r="GS166" s="5"/>
      <c r="GT166" s="5"/>
      <c r="GU166" s="5"/>
      <c r="GV166" s="5"/>
      <c r="GW166" s="5"/>
      <c r="GX166" s="5"/>
      <c r="GY166" s="5"/>
      <c r="GZ166" s="5"/>
      <c r="HA166" s="5"/>
      <c r="HB166" s="5"/>
      <c r="HC166" s="5"/>
      <c r="HD166" s="5"/>
      <c r="HE166" s="5"/>
      <c r="HF166" s="5"/>
      <c r="HG166" s="5"/>
      <c r="HH166" s="5"/>
      <c r="HI166" s="5"/>
      <c r="HJ166" s="5"/>
      <c r="HK166" s="5"/>
      <c r="HL166" s="5"/>
      <c r="HM166" s="5"/>
      <c r="HN166" s="5"/>
      <c r="HO166" s="5"/>
      <c r="HP166" s="5"/>
      <c r="HQ166" s="5"/>
      <c r="HR166" s="5"/>
      <c r="HS166" s="5"/>
      <c r="HT166" s="5"/>
      <c r="HU166" s="5"/>
      <c r="HV166" s="5"/>
      <c r="HW166" s="5"/>
      <c r="HX166" s="5"/>
      <c r="HY166" s="5"/>
      <c r="HZ166" s="5"/>
      <c r="IA166" s="5"/>
      <c r="IB166" s="5"/>
      <c r="IC166" s="5"/>
      <c r="ID166" s="5"/>
      <c r="IE166" s="5"/>
      <c r="IF166" s="5"/>
      <c r="IG166" s="5"/>
      <c r="IH166" s="5"/>
      <c r="II166" s="5"/>
      <c r="IJ166" s="5"/>
      <c r="IK166" s="5"/>
      <c r="IL166" s="5"/>
    </row>
    <row r="167" spans="1:246" s="50" customFormat="1" ht="12.75">
      <c r="A167" s="83" t="s">
        <v>209</v>
      </c>
      <c r="B167" s="51">
        <v>68</v>
      </c>
      <c r="C167" s="81" t="s">
        <v>180</v>
      </c>
      <c r="D167" s="49">
        <v>2500</v>
      </c>
      <c r="E167" s="121"/>
      <c r="F167" s="30">
        <f>D167+E167</f>
        <v>2500</v>
      </c>
      <c r="G167" s="30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  <c r="EJ167" s="5"/>
      <c r="EK167" s="5"/>
      <c r="EL167" s="5"/>
      <c r="EM167" s="5"/>
      <c r="EN167" s="5"/>
      <c r="EO167" s="5"/>
      <c r="EP167" s="5"/>
      <c r="EQ167" s="5"/>
      <c r="ER167" s="5"/>
      <c r="ES167" s="5"/>
      <c r="ET167" s="5"/>
      <c r="EU167" s="5"/>
      <c r="EV167" s="5"/>
      <c r="EW167" s="5"/>
      <c r="EX167" s="5"/>
      <c r="EY167" s="5"/>
      <c r="EZ167" s="5"/>
      <c r="FA167" s="5"/>
      <c r="FB167" s="5"/>
      <c r="FC167" s="5"/>
      <c r="FD167" s="5"/>
      <c r="FE167" s="5"/>
      <c r="FF167" s="5"/>
      <c r="FG167" s="5"/>
      <c r="FH167" s="5"/>
      <c r="FI167" s="5"/>
      <c r="FJ167" s="5"/>
      <c r="FK167" s="5"/>
      <c r="FL167" s="5"/>
      <c r="FM167" s="5"/>
      <c r="FN167" s="5"/>
      <c r="FO167" s="5"/>
      <c r="FP167" s="5"/>
      <c r="FQ167" s="5"/>
      <c r="FR167" s="5"/>
      <c r="FS167" s="5"/>
      <c r="FT167" s="5"/>
      <c r="FU167" s="5"/>
      <c r="FV167" s="5"/>
      <c r="FW167" s="5"/>
      <c r="FX167" s="5"/>
      <c r="FY167" s="5"/>
      <c r="FZ167" s="5"/>
      <c r="GA167" s="5"/>
      <c r="GB167" s="5"/>
      <c r="GC167" s="5"/>
      <c r="GD167" s="5"/>
      <c r="GE167" s="5"/>
      <c r="GF167" s="5"/>
      <c r="GG167" s="5"/>
      <c r="GH167" s="5"/>
      <c r="GI167" s="5"/>
      <c r="GJ167" s="5"/>
      <c r="GK167" s="5"/>
      <c r="GL167" s="5"/>
      <c r="GM167" s="5"/>
      <c r="GN167" s="5"/>
      <c r="GO167" s="5"/>
      <c r="GP167" s="5"/>
      <c r="GQ167" s="5"/>
      <c r="GR167" s="5"/>
      <c r="GS167" s="5"/>
      <c r="GT167" s="5"/>
      <c r="GU167" s="5"/>
      <c r="GV167" s="5"/>
      <c r="GW167" s="5"/>
      <c r="GX167" s="5"/>
      <c r="GY167" s="5"/>
      <c r="GZ167" s="5"/>
      <c r="HA167" s="5"/>
      <c r="HB167" s="5"/>
      <c r="HC167" s="5"/>
      <c r="HD167" s="5"/>
      <c r="HE167" s="5"/>
      <c r="HF167" s="5"/>
      <c r="HG167" s="5"/>
      <c r="HH167" s="5"/>
      <c r="HI167" s="5"/>
      <c r="HJ167" s="5"/>
      <c r="HK167" s="5"/>
      <c r="HL167" s="5"/>
      <c r="HM167" s="5"/>
      <c r="HN167" s="5"/>
      <c r="HO167" s="5"/>
      <c r="HP167" s="5"/>
      <c r="HQ167" s="5"/>
      <c r="HR167" s="5"/>
      <c r="HS167" s="5"/>
      <c r="HT167" s="5"/>
      <c r="HU167" s="5"/>
      <c r="HV167" s="5"/>
      <c r="HW167" s="5"/>
      <c r="HX167" s="5"/>
      <c r="HY167" s="5"/>
      <c r="HZ167" s="5"/>
      <c r="IA167" s="5"/>
      <c r="IB167" s="5"/>
      <c r="IC167" s="5"/>
      <c r="ID167" s="5"/>
      <c r="IE167" s="5"/>
      <c r="IF167" s="5"/>
      <c r="IG167" s="5"/>
      <c r="IH167" s="5"/>
      <c r="II167" s="5"/>
      <c r="IJ167" s="5"/>
      <c r="IK167" s="5"/>
      <c r="IL167" s="5"/>
    </row>
    <row r="168" spans="1:246" s="50" customFormat="1" ht="12.75">
      <c r="A168" s="90"/>
      <c r="B168" s="91"/>
      <c r="C168" s="92" t="s">
        <v>181</v>
      </c>
      <c r="D168" s="93">
        <f>SUM(D169:D171)</f>
        <v>7000</v>
      </c>
      <c r="E168" s="93">
        <f>SUM(E169:E171)</f>
        <v>0</v>
      </c>
      <c r="F168" s="93">
        <f>SUM(F169:F171)</f>
        <v>7000</v>
      </c>
      <c r="G168" s="93">
        <f>SUM(G169:G171)</f>
        <v>0</v>
      </c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  <c r="EJ168" s="5"/>
      <c r="EK168" s="5"/>
      <c r="EL168" s="5"/>
      <c r="EM168" s="5"/>
      <c r="EN168" s="5"/>
      <c r="EO168" s="5"/>
      <c r="EP168" s="5"/>
      <c r="EQ168" s="5"/>
      <c r="ER168" s="5"/>
      <c r="ES168" s="5"/>
      <c r="ET168" s="5"/>
      <c r="EU168" s="5"/>
      <c r="EV168" s="5"/>
      <c r="EW168" s="5"/>
      <c r="EX168" s="5"/>
      <c r="EY168" s="5"/>
      <c r="EZ168" s="5"/>
      <c r="FA168" s="5"/>
      <c r="FB168" s="5"/>
      <c r="FC168" s="5"/>
      <c r="FD168" s="5"/>
      <c r="FE168" s="5"/>
      <c r="FF168" s="5"/>
      <c r="FG168" s="5"/>
      <c r="FH168" s="5"/>
      <c r="FI168" s="5"/>
      <c r="FJ168" s="5"/>
      <c r="FK168" s="5"/>
      <c r="FL168" s="5"/>
      <c r="FM168" s="5"/>
      <c r="FN168" s="5"/>
      <c r="FO168" s="5"/>
      <c r="FP168" s="5"/>
      <c r="FQ168" s="5"/>
      <c r="FR168" s="5"/>
      <c r="FS168" s="5"/>
      <c r="FT168" s="5"/>
      <c r="FU168" s="5"/>
      <c r="FV168" s="5"/>
      <c r="FW168" s="5"/>
      <c r="FX168" s="5"/>
      <c r="FY168" s="5"/>
      <c r="FZ168" s="5"/>
      <c r="GA168" s="5"/>
      <c r="GB168" s="5"/>
      <c r="GC168" s="5"/>
      <c r="GD168" s="5"/>
      <c r="GE168" s="5"/>
      <c r="GF168" s="5"/>
      <c r="GG168" s="5"/>
      <c r="GH168" s="5"/>
      <c r="GI168" s="5"/>
      <c r="GJ168" s="5"/>
      <c r="GK168" s="5"/>
      <c r="GL168" s="5"/>
      <c r="GM168" s="5"/>
      <c r="GN168" s="5"/>
      <c r="GO168" s="5"/>
      <c r="GP168" s="5"/>
      <c r="GQ168" s="5"/>
      <c r="GR168" s="5"/>
      <c r="GS168" s="5"/>
      <c r="GT168" s="5"/>
      <c r="GU168" s="5"/>
      <c r="GV168" s="5"/>
      <c r="GW168" s="5"/>
      <c r="GX168" s="5"/>
      <c r="GY168" s="5"/>
      <c r="GZ168" s="5"/>
      <c r="HA168" s="5"/>
      <c r="HB168" s="5"/>
      <c r="HC168" s="5"/>
      <c r="HD168" s="5"/>
      <c r="HE168" s="5"/>
      <c r="HF168" s="5"/>
      <c r="HG168" s="5"/>
      <c r="HH168" s="5"/>
      <c r="HI168" s="5"/>
      <c r="HJ168" s="5"/>
      <c r="HK168" s="5"/>
      <c r="HL168" s="5"/>
      <c r="HM168" s="5"/>
      <c r="HN168" s="5"/>
      <c r="HO168" s="5"/>
      <c r="HP168" s="5"/>
      <c r="HQ168" s="5"/>
      <c r="HR168" s="5"/>
      <c r="HS168" s="5"/>
      <c r="HT168" s="5"/>
      <c r="HU168" s="5"/>
      <c r="HV168" s="5"/>
      <c r="HW168" s="5"/>
      <c r="HX168" s="5"/>
      <c r="HY168" s="5"/>
      <c r="HZ168" s="5"/>
      <c r="IA168" s="5"/>
      <c r="IB168" s="5"/>
      <c r="IC168" s="5"/>
      <c r="ID168" s="5"/>
      <c r="IE168" s="5"/>
      <c r="IF168" s="5"/>
      <c r="IG168" s="5"/>
      <c r="IH168" s="5"/>
      <c r="II168" s="5"/>
      <c r="IJ168" s="5"/>
      <c r="IK168" s="5"/>
      <c r="IL168" s="5"/>
    </row>
    <row r="169" spans="1:246" s="50" customFormat="1" ht="12.75">
      <c r="A169" s="83" t="s">
        <v>211</v>
      </c>
      <c r="B169" s="51">
        <v>68</v>
      </c>
      <c r="C169" s="99" t="s">
        <v>183</v>
      </c>
      <c r="D169" s="67">
        <v>0</v>
      </c>
      <c r="E169" s="121"/>
      <c r="F169" s="30">
        <f>D169+E169</f>
        <v>0</v>
      </c>
      <c r="G169" s="30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  <c r="EJ169" s="5"/>
      <c r="EK169" s="5"/>
      <c r="EL169" s="5"/>
      <c r="EM169" s="5"/>
      <c r="EN169" s="5"/>
      <c r="EO169" s="5"/>
      <c r="EP169" s="5"/>
      <c r="EQ169" s="5"/>
      <c r="ER169" s="5"/>
      <c r="ES169" s="5"/>
      <c r="ET169" s="5"/>
      <c r="EU169" s="5"/>
      <c r="EV169" s="5"/>
      <c r="EW169" s="5"/>
      <c r="EX169" s="5"/>
      <c r="EY169" s="5"/>
      <c r="EZ169" s="5"/>
      <c r="FA169" s="5"/>
      <c r="FB169" s="5"/>
      <c r="FC169" s="5"/>
      <c r="FD169" s="5"/>
      <c r="FE169" s="5"/>
      <c r="FF169" s="5"/>
      <c r="FG169" s="5"/>
      <c r="FH169" s="5"/>
      <c r="FI169" s="5"/>
      <c r="FJ169" s="5"/>
      <c r="FK169" s="5"/>
      <c r="FL169" s="5"/>
      <c r="FM169" s="5"/>
      <c r="FN169" s="5"/>
      <c r="FO169" s="5"/>
      <c r="FP169" s="5"/>
      <c r="FQ169" s="5"/>
      <c r="FR169" s="5"/>
      <c r="FS169" s="5"/>
      <c r="FT169" s="5"/>
      <c r="FU169" s="5"/>
      <c r="FV169" s="5"/>
      <c r="FW169" s="5"/>
      <c r="FX169" s="5"/>
      <c r="FY169" s="5"/>
      <c r="FZ169" s="5"/>
      <c r="GA169" s="5"/>
      <c r="GB169" s="5"/>
      <c r="GC169" s="5"/>
      <c r="GD169" s="5"/>
      <c r="GE169" s="5"/>
      <c r="GF169" s="5"/>
      <c r="GG169" s="5"/>
      <c r="GH169" s="5"/>
      <c r="GI169" s="5"/>
      <c r="GJ169" s="5"/>
      <c r="GK169" s="5"/>
      <c r="GL169" s="5"/>
      <c r="GM169" s="5"/>
      <c r="GN169" s="5"/>
      <c r="GO169" s="5"/>
      <c r="GP169" s="5"/>
      <c r="GQ169" s="5"/>
      <c r="GR169" s="5"/>
      <c r="GS169" s="5"/>
      <c r="GT169" s="5"/>
      <c r="GU169" s="5"/>
      <c r="GV169" s="5"/>
      <c r="GW169" s="5"/>
      <c r="GX169" s="5"/>
      <c r="GY169" s="5"/>
      <c r="GZ169" s="5"/>
      <c r="HA169" s="5"/>
      <c r="HB169" s="5"/>
      <c r="HC169" s="5"/>
      <c r="HD169" s="5"/>
      <c r="HE169" s="5"/>
      <c r="HF169" s="5"/>
      <c r="HG169" s="5"/>
      <c r="HH169" s="5"/>
      <c r="HI169" s="5"/>
      <c r="HJ169" s="5"/>
      <c r="HK169" s="5"/>
      <c r="HL169" s="5"/>
      <c r="HM169" s="5"/>
      <c r="HN169" s="5"/>
      <c r="HO169" s="5"/>
      <c r="HP169" s="5"/>
      <c r="HQ169" s="5"/>
      <c r="HR169" s="5"/>
      <c r="HS169" s="5"/>
      <c r="HT169" s="5"/>
      <c r="HU169" s="5"/>
      <c r="HV169" s="5"/>
      <c r="HW169" s="5"/>
      <c r="HX169" s="5"/>
      <c r="HY169" s="5"/>
      <c r="HZ169" s="5"/>
      <c r="IA169" s="5"/>
      <c r="IB169" s="5"/>
      <c r="IC169" s="5"/>
      <c r="ID169" s="5"/>
      <c r="IE169" s="5"/>
      <c r="IF169" s="5"/>
      <c r="IG169" s="5"/>
      <c r="IH169" s="5"/>
      <c r="II169" s="5"/>
      <c r="IJ169" s="5"/>
      <c r="IK169" s="5"/>
      <c r="IL169" s="5"/>
    </row>
    <row r="170" spans="1:246" s="50" customFormat="1" ht="12.75">
      <c r="A170" s="83" t="s">
        <v>264</v>
      </c>
      <c r="B170" s="51">
        <v>68</v>
      </c>
      <c r="C170" s="99" t="s">
        <v>185</v>
      </c>
      <c r="D170" s="87">
        <v>4000</v>
      </c>
      <c r="E170" s="121"/>
      <c r="F170" s="30">
        <f>D170+E170</f>
        <v>4000</v>
      </c>
      <c r="G170" s="30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  <c r="EJ170" s="5"/>
      <c r="EK170" s="5"/>
      <c r="EL170" s="5"/>
      <c r="EM170" s="5"/>
      <c r="EN170" s="5"/>
      <c r="EO170" s="5"/>
      <c r="EP170" s="5"/>
      <c r="EQ170" s="5"/>
      <c r="ER170" s="5"/>
      <c r="ES170" s="5"/>
      <c r="ET170" s="5"/>
      <c r="EU170" s="5"/>
      <c r="EV170" s="5"/>
      <c r="EW170" s="5"/>
      <c r="EX170" s="5"/>
      <c r="EY170" s="5"/>
      <c r="EZ170" s="5"/>
      <c r="FA170" s="5"/>
      <c r="FB170" s="5"/>
      <c r="FC170" s="5"/>
      <c r="FD170" s="5"/>
      <c r="FE170" s="5"/>
      <c r="FF170" s="5"/>
      <c r="FG170" s="5"/>
      <c r="FH170" s="5"/>
      <c r="FI170" s="5"/>
      <c r="FJ170" s="5"/>
      <c r="FK170" s="5"/>
      <c r="FL170" s="5"/>
      <c r="FM170" s="5"/>
      <c r="FN170" s="5"/>
      <c r="FO170" s="5"/>
      <c r="FP170" s="5"/>
      <c r="FQ170" s="5"/>
      <c r="FR170" s="5"/>
      <c r="FS170" s="5"/>
      <c r="FT170" s="5"/>
      <c r="FU170" s="5"/>
      <c r="FV170" s="5"/>
      <c r="FW170" s="5"/>
      <c r="FX170" s="5"/>
      <c r="FY170" s="5"/>
      <c r="FZ170" s="5"/>
      <c r="GA170" s="5"/>
      <c r="GB170" s="5"/>
      <c r="GC170" s="5"/>
      <c r="GD170" s="5"/>
      <c r="GE170" s="5"/>
      <c r="GF170" s="5"/>
      <c r="GG170" s="5"/>
      <c r="GH170" s="5"/>
      <c r="GI170" s="5"/>
      <c r="GJ170" s="5"/>
      <c r="GK170" s="5"/>
      <c r="GL170" s="5"/>
      <c r="GM170" s="5"/>
      <c r="GN170" s="5"/>
      <c r="GO170" s="5"/>
      <c r="GP170" s="5"/>
      <c r="GQ170" s="5"/>
      <c r="GR170" s="5"/>
      <c r="GS170" s="5"/>
      <c r="GT170" s="5"/>
      <c r="GU170" s="5"/>
      <c r="GV170" s="5"/>
      <c r="GW170" s="5"/>
      <c r="GX170" s="5"/>
      <c r="GY170" s="5"/>
      <c r="GZ170" s="5"/>
      <c r="HA170" s="5"/>
      <c r="HB170" s="5"/>
      <c r="HC170" s="5"/>
      <c r="HD170" s="5"/>
      <c r="HE170" s="5"/>
      <c r="HF170" s="5"/>
      <c r="HG170" s="5"/>
      <c r="HH170" s="5"/>
      <c r="HI170" s="5"/>
      <c r="HJ170" s="5"/>
      <c r="HK170" s="5"/>
      <c r="HL170" s="5"/>
      <c r="HM170" s="5"/>
      <c r="HN170" s="5"/>
      <c r="HO170" s="5"/>
      <c r="HP170" s="5"/>
      <c r="HQ170" s="5"/>
      <c r="HR170" s="5"/>
      <c r="HS170" s="5"/>
      <c r="HT170" s="5"/>
      <c r="HU170" s="5"/>
      <c r="HV170" s="5"/>
      <c r="HW170" s="5"/>
      <c r="HX170" s="5"/>
      <c r="HY170" s="5"/>
      <c r="HZ170" s="5"/>
      <c r="IA170" s="5"/>
      <c r="IB170" s="5"/>
      <c r="IC170" s="5"/>
      <c r="ID170" s="5"/>
      <c r="IE170" s="5"/>
      <c r="IF170" s="5"/>
      <c r="IG170" s="5"/>
      <c r="IH170" s="5"/>
      <c r="II170" s="5"/>
      <c r="IJ170" s="5"/>
      <c r="IK170" s="5"/>
      <c r="IL170" s="5"/>
    </row>
    <row r="171" spans="1:246" s="50" customFormat="1" ht="12.75">
      <c r="A171" s="83" t="s">
        <v>265</v>
      </c>
      <c r="B171" s="51">
        <v>68</v>
      </c>
      <c r="C171" s="99" t="s">
        <v>254</v>
      </c>
      <c r="D171" s="87">
        <v>3000</v>
      </c>
      <c r="E171" s="121"/>
      <c r="F171" s="30">
        <f>D171+E171</f>
        <v>3000</v>
      </c>
      <c r="G171" s="30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5"/>
      <c r="EG171" s="5"/>
      <c r="EH171" s="5"/>
      <c r="EI171" s="5"/>
      <c r="EJ171" s="5"/>
      <c r="EK171" s="5"/>
      <c r="EL171" s="5"/>
      <c r="EM171" s="5"/>
      <c r="EN171" s="5"/>
      <c r="EO171" s="5"/>
      <c r="EP171" s="5"/>
      <c r="EQ171" s="5"/>
      <c r="ER171" s="5"/>
      <c r="ES171" s="5"/>
      <c r="ET171" s="5"/>
      <c r="EU171" s="5"/>
      <c r="EV171" s="5"/>
      <c r="EW171" s="5"/>
      <c r="EX171" s="5"/>
      <c r="EY171" s="5"/>
      <c r="EZ171" s="5"/>
      <c r="FA171" s="5"/>
      <c r="FB171" s="5"/>
      <c r="FC171" s="5"/>
      <c r="FD171" s="5"/>
      <c r="FE171" s="5"/>
      <c r="FF171" s="5"/>
      <c r="FG171" s="5"/>
      <c r="FH171" s="5"/>
      <c r="FI171" s="5"/>
      <c r="FJ171" s="5"/>
      <c r="FK171" s="5"/>
      <c r="FL171" s="5"/>
      <c r="FM171" s="5"/>
      <c r="FN171" s="5"/>
      <c r="FO171" s="5"/>
      <c r="FP171" s="5"/>
      <c r="FQ171" s="5"/>
      <c r="FR171" s="5"/>
      <c r="FS171" s="5"/>
      <c r="FT171" s="5"/>
      <c r="FU171" s="5"/>
      <c r="FV171" s="5"/>
      <c r="FW171" s="5"/>
      <c r="FX171" s="5"/>
      <c r="FY171" s="5"/>
      <c r="FZ171" s="5"/>
      <c r="GA171" s="5"/>
      <c r="GB171" s="5"/>
      <c r="GC171" s="5"/>
      <c r="GD171" s="5"/>
      <c r="GE171" s="5"/>
      <c r="GF171" s="5"/>
      <c r="GG171" s="5"/>
      <c r="GH171" s="5"/>
      <c r="GI171" s="5"/>
      <c r="GJ171" s="5"/>
      <c r="GK171" s="5"/>
      <c r="GL171" s="5"/>
      <c r="GM171" s="5"/>
      <c r="GN171" s="5"/>
      <c r="GO171" s="5"/>
      <c r="GP171" s="5"/>
      <c r="GQ171" s="5"/>
      <c r="GR171" s="5"/>
      <c r="GS171" s="5"/>
      <c r="GT171" s="5"/>
      <c r="GU171" s="5"/>
      <c r="GV171" s="5"/>
      <c r="GW171" s="5"/>
      <c r="GX171" s="5"/>
      <c r="GY171" s="5"/>
      <c r="GZ171" s="5"/>
      <c r="HA171" s="5"/>
      <c r="HB171" s="5"/>
      <c r="HC171" s="5"/>
      <c r="HD171" s="5"/>
      <c r="HE171" s="5"/>
      <c r="HF171" s="5"/>
      <c r="HG171" s="5"/>
      <c r="HH171" s="5"/>
      <c r="HI171" s="5"/>
      <c r="HJ171" s="5"/>
      <c r="HK171" s="5"/>
      <c r="HL171" s="5"/>
      <c r="HM171" s="5"/>
      <c r="HN171" s="5"/>
      <c r="HO171" s="5"/>
      <c r="HP171" s="5"/>
      <c r="HQ171" s="5"/>
      <c r="HR171" s="5"/>
      <c r="HS171" s="5"/>
      <c r="HT171" s="5"/>
      <c r="HU171" s="5"/>
      <c r="HV171" s="5"/>
      <c r="HW171" s="5"/>
      <c r="HX171" s="5"/>
      <c r="HY171" s="5"/>
      <c r="HZ171" s="5"/>
      <c r="IA171" s="5"/>
      <c r="IB171" s="5"/>
      <c r="IC171" s="5"/>
      <c r="ID171" s="5"/>
      <c r="IE171" s="5"/>
      <c r="IF171" s="5"/>
      <c r="IG171" s="5"/>
      <c r="IH171" s="5"/>
      <c r="II171" s="5"/>
      <c r="IJ171" s="5"/>
      <c r="IK171" s="5"/>
      <c r="IL171" s="5"/>
    </row>
    <row r="172" spans="1:246" s="50" customFormat="1" ht="12.75">
      <c r="A172" s="90"/>
      <c r="B172" s="91"/>
      <c r="C172" s="92" t="s">
        <v>186</v>
      </c>
      <c r="D172" s="93">
        <f>SUM(D173:D175)</f>
        <v>5000</v>
      </c>
      <c r="E172" s="93">
        <f>SUM(E173:E175)</f>
        <v>0</v>
      </c>
      <c r="F172" s="93">
        <f>SUM(F173:F175)</f>
        <v>5000</v>
      </c>
      <c r="G172" s="93">
        <f>SUM(G173:G175)</f>
        <v>0</v>
      </c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5"/>
      <c r="EG172" s="5"/>
      <c r="EH172" s="5"/>
      <c r="EI172" s="5"/>
      <c r="EJ172" s="5"/>
      <c r="EK172" s="5"/>
      <c r="EL172" s="5"/>
      <c r="EM172" s="5"/>
      <c r="EN172" s="5"/>
      <c r="EO172" s="5"/>
      <c r="EP172" s="5"/>
      <c r="EQ172" s="5"/>
      <c r="ER172" s="5"/>
      <c r="ES172" s="5"/>
      <c r="ET172" s="5"/>
      <c r="EU172" s="5"/>
      <c r="EV172" s="5"/>
      <c r="EW172" s="5"/>
      <c r="EX172" s="5"/>
      <c r="EY172" s="5"/>
      <c r="EZ172" s="5"/>
      <c r="FA172" s="5"/>
      <c r="FB172" s="5"/>
      <c r="FC172" s="5"/>
      <c r="FD172" s="5"/>
      <c r="FE172" s="5"/>
      <c r="FF172" s="5"/>
      <c r="FG172" s="5"/>
      <c r="FH172" s="5"/>
      <c r="FI172" s="5"/>
      <c r="FJ172" s="5"/>
      <c r="FK172" s="5"/>
      <c r="FL172" s="5"/>
      <c r="FM172" s="5"/>
      <c r="FN172" s="5"/>
      <c r="FO172" s="5"/>
      <c r="FP172" s="5"/>
      <c r="FQ172" s="5"/>
      <c r="FR172" s="5"/>
      <c r="FS172" s="5"/>
      <c r="FT172" s="5"/>
      <c r="FU172" s="5"/>
      <c r="FV172" s="5"/>
      <c r="FW172" s="5"/>
      <c r="FX172" s="5"/>
      <c r="FY172" s="5"/>
      <c r="FZ172" s="5"/>
      <c r="GA172" s="5"/>
      <c r="GB172" s="5"/>
      <c r="GC172" s="5"/>
      <c r="GD172" s="5"/>
      <c r="GE172" s="5"/>
      <c r="GF172" s="5"/>
      <c r="GG172" s="5"/>
      <c r="GH172" s="5"/>
      <c r="GI172" s="5"/>
      <c r="GJ172" s="5"/>
      <c r="GK172" s="5"/>
      <c r="GL172" s="5"/>
      <c r="GM172" s="5"/>
      <c r="GN172" s="5"/>
      <c r="GO172" s="5"/>
      <c r="GP172" s="5"/>
      <c r="GQ172" s="5"/>
      <c r="GR172" s="5"/>
      <c r="GS172" s="5"/>
      <c r="GT172" s="5"/>
      <c r="GU172" s="5"/>
      <c r="GV172" s="5"/>
      <c r="GW172" s="5"/>
      <c r="GX172" s="5"/>
      <c r="GY172" s="5"/>
      <c r="GZ172" s="5"/>
      <c r="HA172" s="5"/>
      <c r="HB172" s="5"/>
      <c r="HC172" s="5"/>
      <c r="HD172" s="5"/>
      <c r="HE172" s="5"/>
      <c r="HF172" s="5"/>
      <c r="HG172" s="5"/>
      <c r="HH172" s="5"/>
      <c r="HI172" s="5"/>
      <c r="HJ172" s="5"/>
      <c r="HK172" s="5"/>
      <c r="HL172" s="5"/>
      <c r="HM172" s="5"/>
      <c r="HN172" s="5"/>
      <c r="HO172" s="5"/>
      <c r="HP172" s="5"/>
      <c r="HQ172" s="5"/>
      <c r="HR172" s="5"/>
      <c r="HS172" s="5"/>
      <c r="HT172" s="5"/>
      <c r="HU172" s="5"/>
      <c r="HV172" s="5"/>
      <c r="HW172" s="5"/>
      <c r="HX172" s="5"/>
      <c r="HY172" s="5"/>
      <c r="HZ172" s="5"/>
      <c r="IA172" s="5"/>
      <c r="IB172" s="5"/>
      <c r="IC172" s="5"/>
      <c r="ID172" s="5"/>
      <c r="IE172" s="5"/>
      <c r="IF172" s="5"/>
      <c r="IG172" s="5"/>
      <c r="IH172" s="5"/>
      <c r="II172" s="5"/>
      <c r="IJ172" s="5"/>
      <c r="IK172" s="5"/>
      <c r="IL172" s="5"/>
    </row>
    <row r="173" spans="1:246" s="50" customFormat="1" ht="12.75">
      <c r="A173" s="85" t="s">
        <v>266</v>
      </c>
      <c r="B173" s="51">
        <v>68</v>
      </c>
      <c r="C173" s="99" t="s">
        <v>188</v>
      </c>
      <c r="D173" s="87">
        <v>2000</v>
      </c>
      <c r="E173" s="121"/>
      <c r="F173" s="30">
        <f>D173+E173</f>
        <v>2000</v>
      </c>
      <c r="G173" s="30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  <c r="EB173" s="5"/>
      <c r="EC173" s="5"/>
      <c r="ED173" s="5"/>
      <c r="EE173" s="5"/>
      <c r="EF173" s="5"/>
      <c r="EG173" s="5"/>
      <c r="EH173" s="5"/>
      <c r="EI173" s="5"/>
      <c r="EJ173" s="5"/>
      <c r="EK173" s="5"/>
      <c r="EL173" s="5"/>
      <c r="EM173" s="5"/>
      <c r="EN173" s="5"/>
      <c r="EO173" s="5"/>
      <c r="EP173" s="5"/>
      <c r="EQ173" s="5"/>
      <c r="ER173" s="5"/>
      <c r="ES173" s="5"/>
      <c r="ET173" s="5"/>
      <c r="EU173" s="5"/>
      <c r="EV173" s="5"/>
      <c r="EW173" s="5"/>
      <c r="EX173" s="5"/>
      <c r="EY173" s="5"/>
      <c r="EZ173" s="5"/>
      <c r="FA173" s="5"/>
      <c r="FB173" s="5"/>
      <c r="FC173" s="5"/>
      <c r="FD173" s="5"/>
      <c r="FE173" s="5"/>
      <c r="FF173" s="5"/>
      <c r="FG173" s="5"/>
      <c r="FH173" s="5"/>
      <c r="FI173" s="5"/>
      <c r="FJ173" s="5"/>
      <c r="FK173" s="5"/>
      <c r="FL173" s="5"/>
      <c r="FM173" s="5"/>
      <c r="FN173" s="5"/>
      <c r="FO173" s="5"/>
      <c r="FP173" s="5"/>
      <c r="FQ173" s="5"/>
      <c r="FR173" s="5"/>
      <c r="FS173" s="5"/>
      <c r="FT173" s="5"/>
      <c r="FU173" s="5"/>
      <c r="FV173" s="5"/>
      <c r="FW173" s="5"/>
      <c r="FX173" s="5"/>
      <c r="FY173" s="5"/>
      <c r="FZ173" s="5"/>
      <c r="GA173" s="5"/>
      <c r="GB173" s="5"/>
      <c r="GC173" s="5"/>
      <c r="GD173" s="5"/>
      <c r="GE173" s="5"/>
      <c r="GF173" s="5"/>
      <c r="GG173" s="5"/>
      <c r="GH173" s="5"/>
      <c r="GI173" s="5"/>
      <c r="GJ173" s="5"/>
      <c r="GK173" s="5"/>
      <c r="GL173" s="5"/>
      <c r="GM173" s="5"/>
      <c r="GN173" s="5"/>
      <c r="GO173" s="5"/>
      <c r="GP173" s="5"/>
      <c r="GQ173" s="5"/>
      <c r="GR173" s="5"/>
      <c r="GS173" s="5"/>
      <c r="GT173" s="5"/>
      <c r="GU173" s="5"/>
      <c r="GV173" s="5"/>
      <c r="GW173" s="5"/>
      <c r="GX173" s="5"/>
      <c r="GY173" s="5"/>
      <c r="GZ173" s="5"/>
      <c r="HA173" s="5"/>
      <c r="HB173" s="5"/>
      <c r="HC173" s="5"/>
      <c r="HD173" s="5"/>
      <c r="HE173" s="5"/>
      <c r="HF173" s="5"/>
      <c r="HG173" s="5"/>
      <c r="HH173" s="5"/>
      <c r="HI173" s="5"/>
      <c r="HJ173" s="5"/>
      <c r="HK173" s="5"/>
      <c r="HL173" s="5"/>
      <c r="HM173" s="5"/>
      <c r="HN173" s="5"/>
      <c r="HO173" s="5"/>
      <c r="HP173" s="5"/>
      <c r="HQ173" s="5"/>
      <c r="HR173" s="5"/>
      <c r="HS173" s="5"/>
      <c r="HT173" s="5"/>
      <c r="HU173" s="5"/>
      <c r="HV173" s="5"/>
      <c r="HW173" s="5"/>
      <c r="HX173" s="5"/>
      <c r="HY173" s="5"/>
      <c r="HZ173" s="5"/>
      <c r="IA173" s="5"/>
      <c r="IB173" s="5"/>
      <c r="IC173" s="5"/>
      <c r="ID173" s="5"/>
      <c r="IE173" s="5"/>
      <c r="IF173" s="5"/>
      <c r="IG173" s="5"/>
      <c r="IH173" s="5"/>
      <c r="II173" s="5"/>
      <c r="IJ173" s="5"/>
      <c r="IK173" s="5"/>
      <c r="IL173" s="5"/>
    </row>
    <row r="174" spans="1:246" s="50" customFormat="1" ht="12.75">
      <c r="A174" s="83" t="s">
        <v>267</v>
      </c>
      <c r="B174" s="51">
        <v>68</v>
      </c>
      <c r="C174" s="84" t="s">
        <v>190</v>
      </c>
      <c r="D174" s="49">
        <v>0</v>
      </c>
      <c r="E174" s="121"/>
      <c r="F174" s="30">
        <f>D174+E174</f>
        <v>0</v>
      </c>
      <c r="G174" s="30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5"/>
      <c r="EE174" s="5"/>
      <c r="EF174" s="5"/>
      <c r="EG174" s="5"/>
      <c r="EH174" s="5"/>
      <c r="EI174" s="5"/>
      <c r="EJ174" s="5"/>
      <c r="EK174" s="5"/>
      <c r="EL174" s="5"/>
      <c r="EM174" s="5"/>
      <c r="EN174" s="5"/>
      <c r="EO174" s="5"/>
      <c r="EP174" s="5"/>
      <c r="EQ174" s="5"/>
      <c r="ER174" s="5"/>
      <c r="ES174" s="5"/>
      <c r="ET174" s="5"/>
      <c r="EU174" s="5"/>
      <c r="EV174" s="5"/>
      <c r="EW174" s="5"/>
      <c r="EX174" s="5"/>
      <c r="EY174" s="5"/>
      <c r="EZ174" s="5"/>
      <c r="FA174" s="5"/>
      <c r="FB174" s="5"/>
      <c r="FC174" s="5"/>
      <c r="FD174" s="5"/>
      <c r="FE174" s="5"/>
      <c r="FF174" s="5"/>
      <c r="FG174" s="5"/>
      <c r="FH174" s="5"/>
      <c r="FI174" s="5"/>
      <c r="FJ174" s="5"/>
      <c r="FK174" s="5"/>
      <c r="FL174" s="5"/>
      <c r="FM174" s="5"/>
      <c r="FN174" s="5"/>
      <c r="FO174" s="5"/>
      <c r="FP174" s="5"/>
      <c r="FQ174" s="5"/>
      <c r="FR174" s="5"/>
      <c r="FS174" s="5"/>
      <c r="FT174" s="5"/>
      <c r="FU174" s="5"/>
      <c r="FV174" s="5"/>
      <c r="FW174" s="5"/>
      <c r="FX174" s="5"/>
      <c r="FY174" s="5"/>
      <c r="FZ174" s="5"/>
      <c r="GA174" s="5"/>
      <c r="GB174" s="5"/>
      <c r="GC174" s="5"/>
      <c r="GD174" s="5"/>
      <c r="GE174" s="5"/>
      <c r="GF174" s="5"/>
      <c r="GG174" s="5"/>
      <c r="GH174" s="5"/>
      <c r="GI174" s="5"/>
      <c r="GJ174" s="5"/>
      <c r="GK174" s="5"/>
      <c r="GL174" s="5"/>
      <c r="GM174" s="5"/>
      <c r="GN174" s="5"/>
      <c r="GO174" s="5"/>
      <c r="GP174" s="5"/>
      <c r="GQ174" s="5"/>
      <c r="GR174" s="5"/>
      <c r="GS174" s="5"/>
      <c r="GT174" s="5"/>
      <c r="GU174" s="5"/>
      <c r="GV174" s="5"/>
      <c r="GW174" s="5"/>
      <c r="GX174" s="5"/>
      <c r="GY174" s="5"/>
      <c r="GZ174" s="5"/>
      <c r="HA174" s="5"/>
      <c r="HB174" s="5"/>
      <c r="HC174" s="5"/>
      <c r="HD174" s="5"/>
      <c r="HE174" s="5"/>
      <c r="HF174" s="5"/>
      <c r="HG174" s="5"/>
      <c r="HH174" s="5"/>
      <c r="HI174" s="5"/>
      <c r="HJ174" s="5"/>
      <c r="HK174" s="5"/>
      <c r="HL174" s="5"/>
      <c r="HM174" s="5"/>
      <c r="HN174" s="5"/>
      <c r="HO174" s="5"/>
      <c r="HP174" s="5"/>
      <c r="HQ174" s="5"/>
      <c r="HR174" s="5"/>
      <c r="HS174" s="5"/>
      <c r="HT174" s="5"/>
      <c r="HU174" s="5"/>
      <c r="HV174" s="5"/>
      <c r="HW174" s="5"/>
      <c r="HX174" s="5"/>
      <c r="HY174" s="5"/>
      <c r="HZ174" s="5"/>
      <c r="IA174" s="5"/>
      <c r="IB174" s="5"/>
      <c r="IC174" s="5"/>
      <c r="ID174" s="5"/>
      <c r="IE174" s="5"/>
      <c r="IF174" s="5"/>
      <c r="IG174" s="5"/>
      <c r="IH174" s="5"/>
      <c r="II174" s="5"/>
      <c r="IJ174" s="5"/>
      <c r="IK174" s="5"/>
      <c r="IL174" s="5"/>
    </row>
    <row r="175" spans="1:246" s="50" customFormat="1" ht="12.75">
      <c r="A175" s="83" t="s">
        <v>268</v>
      </c>
      <c r="B175" s="51">
        <v>68</v>
      </c>
      <c r="C175" s="81" t="s">
        <v>255</v>
      </c>
      <c r="D175" s="49">
        <v>3000</v>
      </c>
      <c r="E175" s="121"/>
      <c r="F175" s="30">
        <f>D175+E175</f>
        <v>3000</v>
      </c>
      <c r="G175" s="30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5"/>
      <c r="ED175" s="5"/>
      <c r="EE175" s="5"/>
      <c r="EF175" s="5"/>
      <c r="EG175" s="5"/>
      <c r="EH175" s="5"/>
      <c r="EI175" s="5"/>
      <c r="EJ175" s="5"/>
      <c r="EK175" s="5"/>
      <c r="EL175" s="5"/>
      <c r="EM175" s="5"/>
      <c r="EN175" s="5"/>
      <c r="EO175" s="5"/>
      <c r="EP175" s="5"/>
      <c r="EQ175" s="5"/>
      <c r="ER175" s="5"/>
      <c r="ES175" s="5"/>
      <c r="ET175" s="5"/>
      <c r="EU175" s="5"/>
      <c r="EV175" s="5"/>
      <c r="EW175" s="5"/>
      <c r="EX175" s="5"/>
      <c r="EY175" s="5"/>
      <c r="EZ175" s="5"/>
      <c r="FA175" s="5"/>
      <c r="FB175" s="5"/>
      <c r="FC175" s="5"/>
      <c r="FD175" s="5"/>
      <c r="FE175" s="5"/>
      <c r="FF175" s="5"/>
      <c r="FG175" s="5"/>
      <c r="FH175" s="5"/>
      <c r="FI175" s="5"/>
      <c r="FJ175" s="5"/>
      <c r="FK175" s="5"/>
      <c r="FL175" s="5"/>
      <c r="FM175" s="5"/>
      <c r="FN175" s="5"/>
      <c r="FO175" s="5"/>
      <c r="FP175" s="5"/>
      <c r="FQ175" s="5"/>
      <c r="FR175" s="5"/>
      <c r="FS175" s="5"/>
      <c r="FT175" s="5"/>
      <c r="FU175" s="5"/>
      <c r="FV175" s="5"/>
      <c r="FW175" s="5"/>
      <c r="FX175" s="5"/>
      <c r="FY175" s="5"/>
      <c r="FZ175" s="5"/>
      <c r="GA175" s="5"/>
      <c r="GB175" s="5"/>
      <c r="GC175" s="5"/>
      <c r="GD175" s="5"/>
      <c r="GE175" s="5"/>
      <c r="GF175" s="5"/>
      <c r="GG175" s="5"/>
      <c r="GH175" s="5"/>
      <c r="GI175" s="5"/>
      <c r="GJ175" s="5"/>
      <c r="GK175" s="5"/>
      <c r="GL175" s="5"/>
      <c r="GM175" s="5"/>
      <c r="GN175" s="5"/>
      <c r="GO175" s="5"/>
      <c r="GP175" s="5"/>
      <c r="GQ175" s="5"/>
      <c r="GR175" s="5"/>
      <c r="GS175" s="5"/>
      <c r="GT175" s="5"/>
      <c r="GU175" s="5"/>
      <c r="GV175" s="5"/>
      <c r="GW175" s="5"/>
      <c r="GX175" s="5"/>
      <c r="GY175" s="5"/>
      <c r="GZ175" s="5"/>
      <c r="HA175" s="5"/>
      <c r="HB175" s="5"/>
      <c r="HC175" s="5"/>
      <c r="HD175" s="5"/>
      <c r="HE175" s="5"/>
      <c r="HF175" s="5"/>
      <c r="HG175" s="5"/>
      <c r="HH175" s="5"/>
      <c r="HI175" s="5"/>
      <c r="HJ175" s="5"/>
      <c r="HK175" s="5"/>
      <c r="HL175" s="5"/>
      <c r="HM175" s="5"/>
      <c r="HN175" s="5"/>
      <c r="HO175" s="5"/>
      <c r="HP175" s="5"/>
      <c r="HQ175" s="5"/>
      <c r="HR175" s="5"/>
      <c r="HS175" s="5"/>
      <c r="HT175" s="5"/>
      <c r="HU175" s="5"/>
      <c r="HV175" s="5"/>
      <c r="HW175" s="5"/>
      <c r="HX175" s="5"/>
      <c r="HY175" s="5"/>
      <c r="HZ175" s="5"/>
      <c r="IA175" s="5"/>
      <c r="IB175" s="5"/>
      <c r="IC175" s="5"/>
      <c r="ID175" s="5"/>
      <c r="IE175" s="5"/>
      <c r="IF175" s="5"/>
      <c r="IG175" s="5"/>
      <c r="IH175" s="5"/>
      <c r="II175" s="5"/>
      <c r="IJ175" s="5"/>
      <c r="IK175" s="5"/>
      <c r="IL175" s="5"/>
    </row>
    <row r="176" spans="1:246" s="50" customFormat="1" ht="12.75">
      <c r="A176" s="105"/>
      <c r="B176" s="106"/>
      <c r="C176" s="107" t="s">
        <v>191</v>
      </c>
      <c r="D176" s="108">
        <f>SUM(D177:D181)</f>
        <v>49900</v>
      </c>
      <c r="E176" s="108">
        <f>SUM(E177:E181)</f>
        <v>0</v>
      </c>
      <c r="F176" s="108">
        <f>SUM(F177:F181)</f>
        <v>49900</v>
      </c>
      <c r="G176" s="108">
        <f>SUM(G177:G181)</f>
        <v>0</v>
      </c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5"/>
      <c r="EE176" s="5"/>
      <c r="EF176" s="5"/>
      <c r="EG176" s="5"/>
      <c r="EH176" s="5"/>
      <c r="EI176" s="5"/>
      <c r="EJ176" s="5"/>
      <c r="EK176" s="5"/>
      <c r="EL176" s="5"/>
      <c r="EM176" s="5"/>
      <c r="EN176" s="5"/>
      <c r="EO176" s="5"/>
      <c r="EP176" s="5"/>
      <c r="EQ176" s="5"/>
      <c r="ER176" s="5"/>
      <c r="ES176" s="5"/>
      <c r="ET176" s="5"/>
      <c r="EU176" s="5"/>
      <c r="EV176" s="5"/>
      <c r="EW176" s="5"/>
      <c r="EX176" s="5"/>
      <c r="EY176" s="5"/>
      <c r="EZ176" s="5"/>
      <c r="FA176" s="5"/>
      <c r="FB176" s="5"/>
      <c r="FC176" s="5"/>
      <c r="FD176" s="5"/>
      <c r="FE176" s="5"/>
      <c r="FF176" s="5"/>
      <c r="FG176" s="5"/>
      <c r="FH176" s="5"/>
      <c r="FI176" s="5"/>
      <c r="FJ176" s="5"/>
      <c r="FK176" s="5"/>
      <c r="FL176" s="5"/>
      <c r="FM176" s="5"/>
      <c r="FN176" s="5"/>
      <c r="FO176" s="5"/>
      <c r="FP176" s="5"/>
      <c r="FQ176" s="5"/>
      <c r="FR176" s="5"/>
      <c r="FS176" s="5"/>
      <c r="FT176" s="5"/>
      <c r="FU176" s="5"/>
      <c r="FV176" s="5"/>
      <c r="FW176" s="5"/>
      <c r="FX176" s="5"/>
      <c r="FY176" s="5"/>
      <c r="FZ176" s="5"/>
      <c r="GA176" s="5"/>
      <c r="GB176" s="5"/>
      <c r="GC176" s="5"/>
      <c r="GD176" s="5"/>
      <c r="GE176" s="5"/>
      <c r="GF176" s="5"/>
      <c r="GG176" s="5"/>
      <c r="GH176" s="5"/>
      <c r="GI176" s="5"/>
      <c r="GJ176" s="5"/>
      <c r="GK176" s="5"/>
      <c r="GL176" s="5"/>
      <c r="GM176" s="5"/>
      <c r="GN176" s="5"/>
      <c r="GO176" s="5"/>
      <c r="GP176" s="5"/>
      <c r="GQ176" s="5"/>
      <c r="GR176" s="5"/>
      <c r="GS176" s="5"/>
      <c r="GT176" s="5"/>
      <c r="GU176" s="5"/>
      <c r="GV176" s="5"/>
      <c r="GW176" s="5"/>
      <c r="GX176" s="5"/>
      <c r="GY176" s="5"/>
      <c r="GZ176" s="5"/>
      <c r="HA176" s="5"/>
      <c r="HB176" s="5"/>
      <c r="HC176" s="5"/>
      <c r="HD176" s="5"/>
      <c r="HE176" s="5"/>
      <c r="HF176" s="5"/>
      <c r="HG176" s="5"/>
      <c r="HH176" s="5"/>
      <c r="HI176" s="5"/>
      <c r="HJ176" s="5"/>
      <c r="HK176" s="5"/>
      <c r="HL176" s="5"/>
      <c r="HM176" s="5"/>
      <c r="HN176" s="5"/>
      <c r="HO176" s="5"/>
      <c r="HP176" s="5"/>
      <c r="HQ176" s="5"/>
      <c r="HR176" s="5"/>
      <c r="HS176" s="5"/>
      <c r="HT176" s="5"/>
      <c r="HU176" s="5"/>
      <c r="HV176" s="5"/>
      <c r="HW176" s="5"/>
      <c r="HX176" s="5"/>
      <c r="HY176" s="5"/>
      <c r="HZ176" s="5"/>
      <c r="IA176" s="5"/>
      <c r="IB176" s="5"/>
      <c r="IC176" s="5"/>
      <c r="ID176" s="5"/>
      <c r="IE176" s="5"/>
      <c r="IF176" s="5"/>
      <c r="IG176" s="5"/>
      <c r="IH176" s="5"/>
      <c r="II176" s="5"/>
      <c r="IJ176" s="5"/>
      <c r="IK176" s="5"/>
      <c r="IL176" s="5"/>
    </row>
    <row r="177" spans="1:246" s="50" customFormat="1" ht="12.75">
      <c r="A177" s="85" t="s">
        <v>269</v>
      </c>
      <c r="B177" s="86">
        <v>68</v>
      </c>
      <c r="C177" s="109" t="s">
        <v>256</v>
      </c>
      <c r="D177" s="87">
        <v>35000</v>
      </c>
      <c r="E177" s="121"/>
      <c r="F177" s="30">
        <f>D177+E177</f>
        <v>35000</v>
      </c>
      <c r="G177" s="30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5"/>
      <c r="ED177" s="5"/>
      <c r="EE177" s="5"/>
      <c r="EF177" s="5"/>
      <c r="EG177" s="5"/>
      <c r="EH177" s="5"/>
      <c r="EI177" s="5"/>
      <c r="EJ177" s="5"/>
      <c r="EK177" s="5"/>
      <c r="EL177" s="5"/>
      <c r="EM177" s="5"/>
      <c r="EN177" s="5"/>
      <c r="EO177" s="5"/>
      <c r="EP177" s="5"/>
      <c r="EQ177" s="5"/>
      <c r="ER177" s="5"/>
      <c r="ES177" s="5"/>
      <c r="ET177" s="5"/>
      <c r="EU177" s="5"/>
      <c r="EV177" s="5"/>
      <c r="EW177" s="5"/>
      <c r="EX177" s="5"/>
      <c r="EY177" s="5"/>
      <c r="EZ177" s="5"/>
      <c r="FA177" s="5"/>
      <c r="FB177" s="5"/>
      <c r="FC177" s="5"/>
      <c r="FD177" s="5"/>
      <c r="FE177" s="5"/>
      <c r="FF177" s="5"/>
      <c r="FG177" s="5"/>
      <c r="FH177" s="5"/>
      <c r="FI177" s="5"/>
      <c r="FJ177" s="5"/>
      <c r="FK177" s="5"/>
      <c r="FL177" s="5"/>
      <c r="FM177" s="5"/>
      <c r="FN177" s="5"/>
      <c r="FO177" s="5"/>
      <c r="FP177" s="5"/>
      <c r="FQ177" s="5"/>
      <c r="FR177" s="5"/>
      <c r="FS177" s="5"/>
      <c r="FT177" s="5"/>
      <c r="FU177" s="5"/>
      <c r="FV177" s="5"/>
      <c r="FW177" s="5"/>
      <c r="FX177" s="5"/>
      <c r="FY177" s="5"/>
      <c r="FZ177" s="5"/>
      <c r="GA177" s="5"/>
      <c r="GB177" s="5"/>
      <c r="GC177" s="5"/>
      <c r="GD177" s="5"/>
      <c r="GE177" s="5"/>
      <c r="GF177" s="5"/>
      <c r="GG177" s="5"/>
      <c r="GH177" s="5"/>
      <c r="GI177" s="5"/>
      <c r="GJ177" s="5"/>
      <c r="GK177" s="5"/>
      <c r="GL177" s="5"/>
      <c r="GM177" s="5"/>
      <c r="GN177" s="5"/>
      <c r="GO177" s="5"/>
      <c r="GP177" s="5"/>
      <c r="GQ177" s="5"/>
      <c r="GR177" s="5"/>
      <c r="GS177" s="5"/>
      <c r="GT177" s="5"/>
      <c r="GU177" s="5"/>
      <c r="GV177" s="5"/>
      <c r="GW177" s="5"/>
      <c r="GX177" s="5"/>
      <c r="GY177" s="5"/>
      <c r="GZ177" s="5"/>
      <c r="HA177" s="5"/>
      <c r="HB177" s="5"/>
      <c r="HC177" s="5"/>
      <c r="HD177" s="5"/>
      <c r="HE177" s="5"/>
      <c r="HF177" s="5"/>
      <c r="HG177" s="5"/>
      <c r="HH177" s="5"/>
      <c r="HI177" s="5"/>
      <c r="HJ177" s="5"/>
      <c r="HK177" s="5"/>
      <c r="HL177" s="5"/>
      <c r="HM177" s="5"/>
      <c r="HN177" s="5"/>
      <c r="HO177" s="5"/>
      <c r="HP177" s="5"/>
      <c r="HQ177" s="5"/>
      <c r="HR177" s="5"/>
      <c r="HS177" s="5"/>
      <c r="HT177" s="5"/>
      <c r="HU177" s="5"/>
      <c r="HV177" s="5"/>
      <c r="HW177" s="5"/>
      <c r="HX177" s="5"/>
      <c r="HY177" s="5"/>
      <c r="HZ177" s="5"/>
      <c r="IA177" s="5"/>
      <c r="IB177" s="5"/>
      <c r="IC177" s="5"/>
      <c r="ID177" s="5"/>
      <c r="IE177" s="5"/>
      <c r="IF177" s="5"/>
      <c r="IG177" s="5"/>
      <c r="IH177" s="5"/>
      <c r="II177" s="5"/>
      <c r="IJ177" s="5"/>
      <c r="IK177" s="5"/>
      <c r="IL177" s="5"/>
    </row>
    <row r="178" spans="1:246" s="50" customFormat="1" ht="25.5">
      <c r="A178" s="85" t="s">
        <v>270</v>
      </c>
      <c r="B178" s="86">
        <v>68</v>
      </c>
      <c r="C178" s="69" t="s">
        <v>194</v>
      </c>
      <c r="D178" s="49">
        <v>0</v>
      </c>
      <c r="E178" s="121"/>
      <c r="F178" s="30">
        <f>D178+E178</f>
        <v>0</v>
      </c>
      <c r="G178" s="30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5"/>
      <c r="EJ178" s="5"/>
      <c r="EK178" s="5"/>
      <c r="EL178" s="5"/>
      <c r="EM178" s="5"/>
      <c r="EN178" s="5"/>
      <c r="EO178" s="5"/>
      <c r="EP178" s="5"/>
      <c r="EQ178" s="5"/>
      <c r="ER178" s="5"/>
      <c r="ES178" s="5"/>
      <c r="ET178" s="5"/>
      <c r="EU178" s="5"/>
      <c r="EV178" s="5"/>
      <c r="EW178" s="5"/>
      <c r="EX178" s="5"/>
      <c r="EY178" s="5"/>
      <c r="EZ178" s="5"/>
      <c r="FA178" s="5"/>
      <c r="FB178" s="5"/>
      <c r="FC178" s="5"/>
      <c r="FD178" s="5"/>
      <c r="FE178" s="5"/>
      <c r="FF178" s="5"/>
      <c r="FG178" s="5"/>
      <c r="FH178" s="5"/>
      <c r="FI178" s="5"/>
      <c r="FJ178" s="5"/>
      <c r="FK178" s="5"/>
      <c r="FL178" s="5"/>
      <c r="FM178" s="5"/>
      <c r="FN178" s="5"/>
      <c r="FO178" s="5"/>
      <c r="FP178" s="5"/>
      <c r="FQ178" s="5"/>
      <c r="FR178" s="5"/>
      <c r="FS178" s="5"/>
      <c r="FT178" s="5"/>
      <c r="FU178" s="5"/>
      <c r="FV178" s="5"/>
      <c r="FW178" s="5"/>
      <c r="FX178" s="5"/>
      <c r="FY178" s="5"/>
      <c r="FZ178" s="5"/>
      <c r="GA178" s="5"/>
      <c r="GB178" s="5"/>
      <c r="GC178" s="5"/>
      <c r="GD178" s="5"/>
      <c r="GE178" s="5"/>
      <c r="GF178" s="5"/>
      <c r="GG178" s="5"/>
      <c r="GH178" s="5"/>
      <c r="GI178" s="5"/>
      <c r="GJ178" s="5"/>
      <c r="GK178" s="5"/>
      <c r="GL178" s="5"/>
      <c r="GM178" s="5"/>
      <c r="GN178" s="5"/>
      <c r="GO178" s="5"/>
      <c r="GP178" s="5"/>
      <c r="GQ178" s="5"/>
      <c r="GR178" s="5"/>
      <c r="GS178" s="5"/>
      <c r="GT178" s="5"/>
      <c r="GU178" s="5"/>
      <c r="GV178" s="5"/>
      <c r="GW178" s="5"/>
      <c r="GX178" s="5"/>
      <c r="GY178" s="5"/>
      <c r="GZ178" s="5"/>
      <c r="HA178" s="5"/>
      <c r="HB178" s="5"/>
      <c r="HC178" s="5"/>
      <c r="HD178" s="5"/>
      <c r="HE178" s="5"/>
      <c r="HF178" s="5"/>
      <c r="HG178" s="5"/>
      <c r="HH178" s="5"/>
      <c r="HI178" s="5"/>
      <c r="HJ178" s="5"/>
      <c r="HK178" s="5"/>
      <c r="HL178" s="5"/>
      <c r="HM178" s="5"/>
      <c r="HN178" s="5"/>
      <c r="HO178" s="5"/>
      <c r="HP178" s="5"/>
      <c r="HQ178" s="5"/>
      <c r="HR178" s="5"/>
      <c r="HS178" s="5"/>
      <c r="HT178" s="5"/>
      <c r="HU178" s="5"/>
      <c r="HV178" s="5"/>
      <c r="HW178" s="5"/>
      <c r="HX178" s="5"/>
      <c r="HY178" s="5"/>
      <c r="HZ178" s="5"/>
      <c r="IA178" s="5"/>
      <c r="IB178" s="5"/>
      <c r="IC178" s="5"/>
      <c r="ID178" s="5"/>
      <c r="IE178" s="5"/>
      <c r="IF178" s="5"/>
      <c r="IG178" s="5"/>
      <c r="IH178" s="5"/>
      <c r="II178" s="5"/>
      <c r="IJ178" s="5"/>
      <c r="IK178" s="5"/>
      <c r="IL178" s="5"/>
    </row>
    <row r="179" spans="1:246" s="50" customFormat="1" ht="12.75">
      <c r="A179" s="85" t="s">
        <v>271</v>
      </c>
      <c r="B179" s="86">
        <v>68</v>
      </c>
      <c r="C179" s="109" t="s">
        <v>196</v>
      </c>
      <c r="D179" s="87">
        <v>0</v>
      </c>
      <c r="E179" s="121"/>
      <c r="F179" s="30">
        <f>D179+E179</f>
        <v>0</v>
      </c>
      <c r="G179" s="30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  <c r="EF179" s="5"/>
      <c r="EG179" s="5"/>
      <c r="EH179" s="5"/>
      <c r="EI179" s="5"/>
      <c r="EJ179" s="5"/>
      <c r="EK179" s="5"/>
      <c r="EL179" s="5"/>
      <c r="EM179" s="5"/>
      <c r="EN179" s="5"/>
      <c r="EO179" s="5"/>
      <c r="EP179" s="5"/>
      <c r="EQ179" s="5"/>
      <c r="ER179" s="5"/>
      <c r="ES179" s="5"/>
      <c r="ET179" s="5"/>
      <c r="EU179" s="5"/>
      <c r="EV179" s="5"/>
      <c r="EW179" s="5"/>
      <c r="EX179" s="5"/>
      <c r="EY179" s="5"/>
      <c r="EZ179" s="5"/>
      <c r="FA179" s="5"/>
      <c r="FB179" s="5"/>
      <c r="FC179" s="5"/>
      <c r="FD179" s="5"/>
      <c r="FE179" s="5"/>
      <c r="FF179" s="5"/>
      <c r="FG179" s="5"/>
      <c r="FH179" s="5"/>
      <c r="FI179" s="5"/>
      <c r="FJ179" s="5"/>
      <c r="FK179" s="5"/>
      <c r="FL179" s="5"/>
      <c r="FM179" s="5"/>
      <c r="FN179" s="5"/>
      <c r="FO179" s="5"/>
      <c r="FP179" s="5"/>
      <c r="FQ179" s="5"/>
      <c r="FR179" s="5"/>
      <c r="FS179" s="5"/>
      <c r="FT179" s="5"/>
      <c r="FU179" s="5"/>
      <c r="FV179" s="5"/>
      <c r="FW179" s="5"/>
      <c r="FX179" s="5"/>
      <c r="FY179" s="5"/>
      <c r="FZ179" s="5"/>
      <c r="GA179" s="5"/>
      <c r="GB179" s="5"/>
      <c r="GC179" s="5"/>
      <c r="GD179" s="5"/>
      <c r="GE179" s="5"/>
      <c r="GF179" s="5"/>
      <c r="GG179" s="5"/>
      <c r="GH179" s="5"/>
      <c r="GI179" s="5"/>
      <c r="GJ179" s="5"/>
      <c r="GK179" s="5"/>
      <c r="GL179" s="5"/>
      <c r="GM179" s="5"/>
      <c r="GN179" s="5"/>
      <c r="GO179" s="5"/>
      <c r="GP179" s="5"/>
      <c r="GQ179" s="5"/>
      <c r="GR179" s="5"/>
      <c r="GS179" s="5"/>
      <c r="GT179" s="5"/>
      <c r="GU179" s="5"/>
      <c r="GV179" s="5"/>
      <c r="GW179" s="5"/>
      <c r="GX179" s="5"/>
      <c r="GY179" s="5"/>
      <c r="GZ179" s="5"/>
      <c r="HA179" s="5"/>
      <c r="HB179" s="5"/>
      <c r="HC179" s="5"/>
      <c r="HD179" s="5"/>
      <c r="HE179" s="5"/>
      <c r="HF179" s="5"/>
      <c r="HG179" s="5"/>
      <c r="HH179" s="5"/>
      <c r="HI179" s="5"/>
      <c r="HJ179" s="5"/>
      <c r="HK179" s="5"/>
      <c r="HL179" s="5"/>
      <c r="HM179" s="5"/>
      <c r="HN179" s="5"/>
      <c r="HO179" s="5"/>
      <c r="HP179" s="5"/>
      <c r="HQ179" s="5"/>
      <c r="HR179" s="5"/>
      <c r="HS179" s="5"/>
      <c r="HT179" s="5"/>
      <c r="HU179" s="5"/>
      <c r="HV179" s="5"/>
      <c r="HW179" s="5"/>
      <c r="HX179" s="5"/>
      <c r="HY179" s="5"/>
      <c r="HZ179" s="5"/>
      <c r="IA179" s="5"/>
      <c r="IB179" s="5"/>
      <c r="IC179" s="5"/>
      <c r="ID179" s="5"/>
      <c r="IE179" s="5"/>
      <c r="IF179" s="5"/>
      <c r="IG179" s="5"/>
      <c r="IH179" s="5"/>
      <c r="II179" s="5"/>
      <c r="IJ179" s="5"/>
      <c r="IK179" s="5"/>
      <c r="IL179" s="5"/>
    </row>
    <row r="180" spans="1:7" ht="12.75">
      <c r="A180" s="85" t="s">
        <v>272</v>
      </c>
      <c r="B180" s="86">
        <v>68</v>
      </c>
      <c r="C180" s="82" t="s">
        <v>198</v>
      </c>
      <c r="D180" s="49">
        <v>3000</v>
      </c>
      <c r="E180" s="121"/>
      <c r="F180" s="30">
        <f>D180+E180</f>
        <v>3000</v>
      </c>
      <c r="G180" s="30"/>
    </row>
    <row r="181" spans="1:7" ht="12.75">
      <c r="A181" s="85" t="s">
        <v>273</v>
      </c>
      <c r="B181" s="86">
        <v>68</v>
      </c>
      <c r="C181" s="82" t="s">
        <v>257</v>
      </c>
      <c r="D181" s="49">
        <v>11900</v>
      </c>
      <c r="E181" s="121"/>
      <c r="F181" s="30">
        <f>D181+E181</f>
        <v>11900</v>
      </c>
      <c r="G181" s="30"/>
    </row>
    <row r="182" spans="1:7" ht="12.75">
      <c r="A182" s="98"/>
      <c r="B182" s="110"/>
      <c r="C182" s="111" t="s">
        <v>199</v>
      </c>
      <c r="D182" s="76">
        <f>D183+D184+D185+D186</f>
        <v>12000</v>
      </c>
      <c r="E182" s="76">
        <f>E183+E184+E185+E186</f>
        <v>0</v>
      </c>
      <c r="F182" s="76">
        <f>F183+F184+F185+F186</f>
        <v>12000</v>
      </c>
      <c r="G182" s="76">
        <f>G183+G184+G185+G186</f>
        <v>0</v>
      </c>
    </row>
    <row r="183" spans="1:7" ht="12.75">
      <c r="A183" s="83" t="s">
        <v>274</v>
      </c>
      <c r="B183" s="51">
        <v>68</v>
      </c>
      <c r="C183" s="99" t="s">
        <v>201</v>
      </c>
      <c r="D183" s="112">
        <v>5000</v>
      </c>
      <c r="E183" s="121"/>
      <c r="F183" s="30">
        <f>D183+E183</f>
        <v>5000</v>
      </c>
      <c r="G183" s="30"/>
    </row>
    <row r="184" spans="1:7" ht="12.75">
      <c r="A184" s="83" t="s">
        <v>275</v>
      </c>
      <c r="B184" s="51">
        <v>68</v>
      </c>
      <c r="C184" s="99" t="s">
        <v>203</v>
      </c>
      <c r="D184" s="67">
        <v>3000</v>
      </c>
      <c r="E184" s="121"/>
      <c r="F184" s="30">
        <f>D184+E184</f>
        <v>3000</v>
      </c>
      <c r="G184" s="30"/>
    </row>
    <row r="185" spans="1:7" ht="12.75">
      <c r="A185" s="83" t="s">
        <v>276</v>
      </c>
      <c r="B185" s="51">
        <v>68</v>
      </c>
      <c r="C185" s="99" t="s">
        <v>205</v>
      </c>
      <c r="D185" s="67">
        <v>0</v>
      </c>
      <c r="E185" s="121"/>
      <c r="F185" s="30">
        <f>D185+E185</f>
        <v>0</v>
      </c>
      <c r="G185" s="30"/>
    </row>
    <row r="186" spans="1:7" ht="12.75">
      <c r="A186" s="83" t="s">
        <v>277</v>
      </c>
      <c r="B186" s="51">
        <v>68</v>
      </c>
      <c r="C186" s="99" t="s">
        <v>258</v>
      </c>
      <c r="D186" s="67">
        <v>4000</v>
      </c>
      <c r="E186" s="121"/>
      <c r="F186" s="30">
        <f>D186+E186</f>
        <v>4000</v>
      </c>
      <c r="G186" s="30"/>
    </row>
    <row r="187" spans="1:7" ht="12.75">
      <c r="A187" s="90"/>
      <c r="B187" s="91"/>
      <c r="C187" s="92" t="s">
        <v>206</v>
      </c>
      <c r="D187" s="93">
        <f>D188+D189</f>
        <v>51000</v>
      </c>
      <c r="E187" s="93">
        <f>E188+E189</f>
        <v>0</v>
      </c>
      <c r="F187" s="93">
        <f>F188+F189</f>
        <v>51000</v>
      </c>
      <c r="G187" s="93">
        <f>G188+G189</f>
        <v>0</v>
      </c>
    </row>
    <row r="188" spans="1:7" ht="12.75">
      <c r="A188" s="83" t="s">
        <v>278</v>
      </c>
      <c r="B188" s="51">
        <v>68</v>
      </c>
      <c r="C188" s="113" t="s">
        <v>259</v>
      </c>
      <c r="D188" s="49">
        <v>40000</v>
      </c>
      <c r="E188" s="121"/>
      <c r="F188" s="30">
        <f>D188+E188</f>
        <v>40000</v>
      </c>
      <c r="G188" s="30"/>
    </row>
    <row r="189" spans="1:7" ht="12.75">
      <c r="A189" s="83" t="s">
        <v>279</v>
      </c>
      <c r="B189" s="51">
        <v>68</v>
      </c>
      <c r="C189" s="113" t="s">
        <v>260</v>
      </c>
      <c r="D189" s="49">
        <v>11000</v>
      </c>
      <c r="E189" s="121"/>
      <c r="F189" s="30">
        <f>D189+E189</f>
        <v>11000</v>
      </c>
      <c r="G189" s="30"/>
    </row>
    <row r="190" spans="1:246" s="50" customFormat="1" ht="12.75">
      <c r="A190" s="90"/>
      <c r="B190" s="91"/>
      <c r="C190" s="92" t="s">
        <v>208</v>
      </c>
      <c r="D190" s="93">
        <f>D191+D192</f>
        <v>6000</v>
      </c>
      <c r="E190" s="93">
        <f>E191+E192</f>
        <v>0</v>
      </c>
      <c r="F190" s="93">
        <f>F191+F192</f>
        <v>6000</v>
      </c>
      <c r="G190" s="93">
        <f>G191+G192</f>
        <v>0</v>
      </c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DZ190" s="5"/>
      <c r="EA190" s="5"/>
      <c r="EB190" s="5"/>
      <c r="EC190" s="5"/>
      <c r="ED190" s="5"/>
      <c r="EE190" s="5"/>
      <c r="EF190" s="5"/>
      <c r="EG190" s="5"/>
      <c r="EH190" s="5"/>
      <c r="EI190" s="5"/>
      <c r="EJ190" s="5"/>
      <c r="EK190" s="5"/>
      <c r="EL190" s="5"/>
      <c r="EM190" s="5"/>
      <c r="EN190" s="5"/>
      <c r="EO190" s="5"/>
      <c r="EP190" s="5"/>
      <c r="EQ190" s="5"/>
      <c r="ER190" s="5"/>
      <c r="ES190" s="5"/>
      <c r="ET190" s="5"/>
      <c r="EU190" s="5"/>
      <c r="EV190" s="5"/>
      <c r="EW190" s="5"/>
      <c r="EX190" s="5"/>
      <c r="EY190" s="5"/>
      <c r="EZ190" s="5"/>
      <c r="FA190" s="5"/>
      <c r="FB190" s="5"/>
      <c r="FC190" s="5"/>
      <c r="FD190" s="5"/>
      <c r="FE190" s="5"/>
      <c r="FF190" s="5"/>
      <c r="FG190" s="5"/>
      <c r="FH190" s="5"/>
      <c r="FI190" s="5"/>
      <c r="FJ190" s="5"/>
      <c r="FK190" s="5"/>
      <c r="FL190" s="5"/>
      <c r="FM190" s="5"/>
      <c r="FN190" s="5"/>
      <c r="FO190" s="5"/>
      <c r="FP190" s="5"/>
      <c r="FQ190" s="5"/>
      <c r="FR190" s="5"/>
      <c r="FS190" s="5"/>
      <c r="FT190" s="5"/>
      <c r="FU190" s="5"/>
      <c r="FV190" s="5"/>
      <c r="FW190" s="5"/>
      <c r="FX190" s="5"/>
      <c r="FY190" s="5"/>
      <c r="FZ190" s="5"/>
      <c r="GA190" s="5"/>
      <c r="GB190" s="5"/>
      <c r="GC190" s="5"/>
      <c r="GD190" s="5"/>
      <c r="GE190" s="5"/>
      <c r="GF190" s="5"/>
      <c r="GG190" s="5"/>
      <c r="GH190" s="5"/>
      <c r="GI190" s="5"/>
      <c r="GJ190" s="5"/>
      <c r="GK190" s="5"/>
      <c r="GL190" s="5"/>
      <c r="GM190" s="5"/>
      <c r="GN190" s="5"/>
      <c r="GO190" s="5"/>
      <c r="GP190" s="5"/>
      <c r="GQ190" s="5"/>
      <c r="GR190" s="5"/>
      <c r="GS190" s="5"/>
      <c r="GT190" s="5"/>
      <c r="GU190" s="5"/>
      <c r="GV190" s="5"/>
      <c r="GW190" s="5"/>
      <c r="GX190" s="5"/>
      <c r="GY190" s="5"/>
      <c r="GZ190" s="5"/>
      <c r="HA190" s="5"/>
      <c r="HB190" s="5"/>
      <c r="HC190" s="5"/>
      <c r="HD190" s="5"/>
      <c r="HE190" s="5"/>
      <c r="HF190" s="5"/>
      <c r="HG190" s="5"/>
      <c r="HH190" s="5"/>
      <c r="HI190" s="5"/>
      <c r="HJ190" s="5"/>
      <c r="HK190" s="5"/>
      <c r="HL190" s="5"/>
      <c r="HM190" s="5"/>
      <c r="HN190" s="5"/>
      <c r="HO190" s="5"/>
      <c r="HP190" s="5"/>
      <c r="HQ190" s="5"/>
      <c r="HR190" s="5"/>
      <c r="HS190" s="5"/>
      <c r="HT190" s="5"/>
      <c r="HU190" s="5"/>
      <c r="HV190" s="5"/>
      <c r="HW190" s="5"/>
      <c r="HX190" s="5"/>
      <c r="HY190" s="5"/>
      <c r="HZ190" s="5"/>
      <c r="IA190" s="5"/>
      <c r="IB190" s="5"/>
      <c r="IC190" s="5"/>
      <c r="ID190" s="5"/>
      <c r="IE190" s="5"/>
      <c r="IF190" s="5"/>
      <c r="IG190" s="5"/>
      <c r="IH190" s="5"/>
      <c r="II190" s="5"/>
      <c r="IJ190" s="5"/>
      <c r="IK190" s="5"/>
      <c r="IL190" s="5"/>
    </row>
    <row r="191" spans="1:246" s="50" customFormat="1" ht="12.75">
      <c r="A191" s="83" t="s">
        <v>280</v>
      </c>
      <c r="B191" s="51">
        <v>68</v>
      </c>
      <c r="C191" s="69" t="s">
        <v>210</v>
      </c>
      <c r="D191" s="49">
        <v>3000</v>
      </c>
      <c r="E191" s="121"/>
      <c r="F191" s="30">
        <f>D191+E191</f>
        <v>3000</v>
      </c>
      <c r="G191" s="30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  <c r="EA191" s="5"/>
      <c r="EB191" s="5"/>
      <c r="EC191" s="5"/>
      <c r="ED191" s="5"/>
      <c r="EE191" s="5"/>
      <c r="EF191" s="5"/>
      <c r="EG191" s="5"/>
      <c r="EH191" s="5"/>
      <c r="EI191" s="5"/>
      <c r="EJ191" s="5"/>
      <c r="EK191" s="5"/>
      <c r="EL191" s="5"/>
      <c r="EM191" s="5"/>
      <c r="EN191" s="5"/>
      <c r="EO191" s="5"/>
      <c r="EP191" s="5"/>
      <c r="EQ191" s="5"/>
      <c r="ER191" s="5"/>
      <c r="ES191" s="5"/>
      <c r="ET191" s="5"/>
      <c r="EU191" s="5"/>
      <c r="EV191" s="5"/>
      <c r="EW191" s="5"/>
      <c r="EX191" s="5"/>
      <c r="EY191" s="5"/>
      <c r="EZ191" s="5"/>
      <c r="FA191" s="5"/>
      <c r="FB191" s="5"/>
      <c r="FC191" s="5"/>
      <c r="FD191" s="5"/>
      <c r="FE191" s="5"/>
      <c r="FF191" s="5"/>
      <c r="FG191" s="5"/>
      <c r="FH191" s="5"/>
      <c r="FI191" s="5"/>
      <c r="FJ191" s="5"/>
      <c r="FK191" s="5"/>
      <c r="FL191" s="5"/>
      <c r="FM191" s="5"/>
      <c r="FN191" s="5"/>
      <c r="FO191" s="5"/>
      <c r="FP191" s="5"/>
      <c r="FQ191" s="5"/>
      <c r="FR191" s="5"/>
      <c r="FS191" s="5"/>
      <c r="FT191" s="5"/>
      <c r="FU191" s="5"/>
      <c r="FV191" s="5"/>
      <c r="FW191" s="5"/>
      <c r="FX191" s="5"/>
      <c r="FY191" s="5"/>
      <c r="FZ191" s="5"/>
      <c r="GA191" s="5"/>
      <c r="GB191" s="5"/>
      <c r="GC191" s="5"/>
      <c r="GD191" s="5"/>
      <c r="GE191" s="5"/>
      <c r="GF191" s="5"/>
      <c r="GG191" s="5"/>
      <c r="GH191" s="5"/>
      <c r="GI191" s="5"/>
      <c r="GJ191" s="5"/>
      <c r="GK191" s="5"/>
      <c r="GL191" s="5"/>
      <c r="GM191" s="5"/>
      <c r="GN191" s="5"/>
      <c r="GO191" s="5"/>
      <c r="GP191" s="5"/>
      <c r="GQ191" s="5"/>
      <c r="GR191" s="5"/>
      <c r="GS191" s="5"/>
      <c r="GT191" s="5"/>
      <c r="GU191" s="5"/>
      <c r="GV191" s="5"/>
      <c r="GW191" s="5"/>
      <c r="GX191" s="5"/>
      <c r="GY191" s="5"/>
      <c r="GZ191" s="5"/>
      <c r="HA191" s="5"/>
      <c r="HB191" s="5"/>
      <c r="HC191" s="5"/>
      <c r="HD191" s="5"/>
      <c r="HE191" s="5"/>
      <c r="HF191" s="5"/>
      <c r="HG191" s="5"/>
      <c r="HH191" s="5"/>
      <c r="HI191" s="5"/>
      <c r="HJ191" s="5"/>
      <c r="HK191" s="5"/>
      <c r="HL191" s="5"/>
      <c r="HM191" s="5"/>
      <c r="HN191" s="5"/>
      <c r="HO191" s="5"/>
      <c r="HP191" s="5"/>
      <c r="HQ191" s="5"/>
      <c r="HR191" s="5"/>
      <c r="HS191" s="5"/>
      <c r="HT191" s="5"/>
      <c r="HU191" s="5"/>
      <c r="HV191" s="5"/>
      <c r="HW191" s="5"/>
      <c r="HX191" s="5"/>
      <c r="HY191" s="5"/>
      <c r="HZ191" s="5"/>
      <c r="IA191" s="5"/>
      <c r="IB191" s="5"/>
      <c r="IC191" s="5"/>
      <c r="ID191" s="5"/>
      <c r="IE191" s="5"/>
      <c r="IF191" s="5"/>
      <c r="IG191" s="5"/>
      <c r="IH191" s="5"/>
      <c r="II191" s="5"/>
      <c r="IJ191" s="5"/>
      <c r="IK191" s="5"/>
      <c r="IL191" s="5"/>
    </row>
    <row r="192" spans="1:246" s="50" customFormat="1" ht="12.75">
      <c r="A192" s="83" t="s">
        <v>281</v>
      </c>
      <c r="B192" s="51">
        <v>68</v>
      </c>
      <c r="C192" s="69" t="s">
        <v>212</v>
      </c>
      <c r="D192" s="49">
        <v>3000</v>
      </c>
      <c r="E192" s="121"/>
      <c r="F192" s="30">
        <f>D192+E192</f>
        <v>3000</v>
      </c>
      <c r="G192" s="30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  <c r="EB192" s="5"/>
      <c r="EC192" s="5"/>
      <c r="ED192" s="5"/>
      <c r="EE192" s="5"/>
      <c r="EF192" s="5"/>
      <c r="EG192" s="5"/>
      <c r="EH192" s="5"/>
      <c r="EI192" s="5"/>
      <c r="EJ192" s="5"/>
      <c r="EK192" s="5"/>
      <c r="EL192" s="5"/>
      <c r="EM192" s="5"/>
      <c r="EN192" s="5"/>
      <c r="EO192" s="5"/>
      <c r="EP192" s="5"/>
      <c r="EQ192" s="5"/>
      <c r="ER192" s="5"/>
      <c r="ES192" s="5"/>
      <c r="ET192" s="5"/>
      <c r="EU192" s="5"/>
      <c r="EV192" s="5"/>
      <c r="EW192" s="5"/>
      <c r="EX192" s="5"/>
      <c r="EY192" s="5"/>
      <c r="EZ192" s="5"/>
      <c r="FA192" s="5"/>
      <c r="FB192" s="5"/>
      <c r="FC192" s="5"/>
      <c r="FD192" s="5"/>
      <c r="FE192" s="5"/>
      <c r="FF192" s="5"/>
      <c r="FG192" s="5"/>
      <c r="FH192" s="5"/>
      <c r="FI192" s="5"/>
      <c r="FJ192" s="5"/>
      <c r="FK192" s="5"/>
      <c r="FL192" s="5"/>
      <c r="FM192" s="5"/>
      <c r="FN192" s="5"/>
      <c r="FO192" s="5"/>
      <c r="FP192" s="5"/>
      <c r="FQ192" s="5"/>
      <c r="FR192" s="5"/>
      <c r="FS192" s="5"/>
      <c r="FT192" s="5"/>
      <c r="FU192" s="5"/>
      <c r="FV192" s="5"/>
      <c r="FW192" s="5"/>
      <c r="FX192" s="5"/>
      <c r="FY192" s="5"/>
      <c r="FZ192" s="5"/>
      <c r="GA192" s="5"/>
      <c r="GB192" s="5"/>
      <c r="GC192" s="5"/>
      <c r="GD192" s="5"/>
      <c r="GE192" s="5"/>
      <c r="GF192" s="5"/>
      <c r="GG192" s="5"/>
      <c r="GH192" s="5"/>
      <c r="GI192" s="5"/>
      <c r="GJ192" s="5"/>
      <c r="GK192" s="5"/>
      <c r="GL192" s="5"/>
      <c r="GM192" s="5"/>
      <c r="GN192" s="5"/>
      <c r="GO192" s="5"/>
      <c r="GP192" s="5"/>
      <c r="GQ192" s="5"/>
      <c r="GR192" s="5"/>
      <c r="GS192" s="5"/>
      <c r="GT192" s="5"/>
      <c r="GU192" s="5"/>
      <c r="GV192" s="5"/>
      <c r="GW192" s="5"/>
      <c r="GX192" s="5"/>
      <c r="GY192" s="5"/>
      <c r="GZ192" s="5"/>
      <c r="HA192" s="5"/>
      <c r="HB192" s="5"/>
      <c r="HC192" s="5"/>
      <c r="HD192" s="5"/>
      <c r="HE192" s="5"/>
      <c r="HF192" s="5"/>
      <c r="HG192" s="5"/>
      <c r="HH192" s="5"/>
      <c r="HI192" s="5"/>
      <c r="HJ192" s="5"/>
      <c r="HK192" s="5"/>
      <c r="HL192" s="5"/>
      <c r="HM192" s="5"/>
      <c r="HN192" s="5"/>
      <c r="HO192" s="5"/>
      <c r="HP192" s="5"/>
      <c r="HQ192" s="5"/>
      <c r="HR192" s="5"/>
      <c r="HS192" s="5"/>
      <c r="HT192" s="5"/>
      <c r="HU192" s="5"/>
      <c r="HV192" s="5"/>
      <c r="HW192" s="5"/>
      <c r="HX192" s="5"/>
      <c r="HY192" s="5"/>
      <c r="HZ192" s="5"/>
      <c r="IA192" s="5"/>
      <c r="IB192" s="5"/>
      <c r="IC192" s="5"/>
      <c r="ID192" s="5"/>
      <c r="IE192" s="5"/>
      <c r="IF192" s="5"/>
      <c r="IG192" s="5"/>
      <c r="IH192" s="5"/>
      <c r="II192" s="5"/>
      <c r="IJ192" s="5"/>
      <c r="IK192" s="5"/>
      <c r="IL192" s="5"/>
    </row>
    <row r="193" spans="1:7" ht="12.75">
      <c r="A193" s="111"/>
      <c r="B193" s="111"/>
      <c r="C193" s="111" t="s">
        <v>213</v>
      </c>
      <c r="D193" s="76">
        <f>D194+D195+D196</f>
        <v>19000</v>
      </c>
      <c r="E193" s="76">
        <f>E194+E195+E196</f>
        <v>0</v>
      </c>
      <c r="F193" s="76">
        <f>F194+F195+F196</f>
        <v>19000</v>
      </c>
      <c r="G193" s="76">
        <f>G194+G195+G196</f>
        <v>0</v>
      </c>
    </row>
    <row r="194" spans="1:7" ht="12.75">
      <c r="A194" s="46">
        <v>80</v>
      </c>
      <c r="B194" s="51">
        <v>68</v>
      </c>
      <c r="C194" s="81" t="s">
        <v>214</v>
      </c>
      <c r="D194" s="114">
        <v>6000</v>
      </c>
      <c r="E194" s="124"/>
      <c r="F194" s="30">
        <f>D194+E194</f>
        <v>6000</v>
      </c>
      <c r="G194" s="30"/>
    </row>
    <row r="195" spans="1:7" ht="12.75">
      <c r="A195" s="46">
        <v>81</v>
      </c>
      <c r="B195" s="51">
        <v>68</v>
      </c>
      <c r="C195" s="81" t="s">
        <v>215</v>
      </c>
      <c r="D195" s="114">
        <v>3000</v>
      </c>
      <c r="E195" s="124"/>
      <c r="F195" s="30">
        <f>D195+E195</f>
        <v>3000</v>
      </c>
      <c r="G195" s="30"/>
    </row>
    <row r="196" spans="1:7" ht="12.75">
      <c r="A196" s="46">
        <v>82</v>
      </c>
      <c r="B196" s="51">
        <v>68</v>
      </c>
      <c r="C196" s="81" t="s">
        <v>216</v>
      </c>
      <c r="D196" s="114">
        <v>10000</v>
      </c>
      <c r="E196" s="124"/>
      <c r="F196" s="30">
        <f>D196+E196</f>
        <v>10000</v>
      </c>
      <c r="G196" s="30"/>
    </row>
    <row r="197" spans="1:7" ht="12.75">
      <c r="A197" s="111"/>
      <c r="B197" s="111"/>
      <c r="C197" s="111" t="s">
        <v>217</v>
      </c>
      <c r="D197" s="76">
        <f>D198</f>
        <v>10000</v>
      </c>
      <c r="E197" s="76">
        <f>E198</f>
        <v>0</v>
      </c>
      <c r="F197" s="76">
        <f>F198</f>
        <v>10000</v>
      </c>
      <c r="G197" s="76">
        <f>G198</f>
        <v>0</v>
      </c>
    </row>
    <row r="198" spans="1:7" ht="16.5">
      <c r="A198" s="46">
        <v>83</v>
      </c>
      <c r="B198" s="51">
        <v>68</v>
      </c>
      <c r="C198" s="115" t="s">
        <v>218</v>
      </c>
      <c r="D198" s="116">
        <v>10000</v>
      </c>
      <c r="E198" s="124"/>
      <c r="F198" s="30">
        <f>D198+E198</f>
        <v>10000</v>
      </c>
      <c r="G198" s="30"/>
    </row>
    <row r="199" spans="1:7" ht="12.75">
      <c r="A199" s="111"/>
      <c r="B199" s="111"/>
      <c r="C199" s="111" t="s">
        <v>219</v>
      </c>
      <c r="D199" s="76">
        <f>D200</f>
        <v>10000</v>
      </c>
      <c r="E199" s="76">
        <f>E200</f>
        <v>0</v>
      </c>
      <c r="F199" s="76">
        <f>F200</f>
        <v>10000</v>
      </c>
      <c r="G199" s="76">
        <f>G200</f>
        <v>0</v>
      </c>
    </row>
    <row r="200" spans="1:7" ht="12.75">
      <c r="A200" s="46">
        <v>84</v>
      </c>
      <c r="B200" s="51">
        <v>68</v>
      </c>
      <c r="C200" s="117" t="s">
        <v>220</v>
      </c>
      <c r="D200" s="114">
        <v>10000</v>
      </c>
      <c r="E200" s="124"/>
      <c r="F200" s="30">
        <f>D200+E200</f>
        <v>10000</v>
      </c>
      <c r="G200" s="30"/>
    </row>
    <row r="201" spans="1:7" ht="12.75">
      <c r="A201" s="111"/>
      <c r="B201" s="111"/>
      <c r="C201" s="92" t="s">
        <v>221</v>
      </c>
      <c r="D201" s="76">
        <f>D202</f>
        <v>10000</v>
      </c>
      <c r="E201" s="76">
        <f>E202</f>
        <v>0</v>
      </c>
      <c r="F201" s="76">
        <f>F202</f>
        <v>10000</v>
      </c>
      <c r="G201" s="76">
        <f>G202</f>
        <v>0</v>
      </c>
    </row>
    <row r="202" spans="1:7" ht="12.75">
      <c r="A202" s="46">
        <v>85</v>
      </c>
      <c r="B202" s="51">
        <v>68</v>
      </c>
      <c r="C202" s="69" t="s">
        <v>222</v>
      </c>
      <c r="D202" s="114">
        <v>10000</v>
      </c>
      <c r="E202" s="124"/>
      <c r="F202" s="30">
        <f>D202+E202</f>
        <v>10000</v>
      </c>
      <c r="G202" s="30"/>
    </row>
    <row r="203" spans="1:7" ht="12.75">
      <c r="A203" s="111"/>
      <c r="B203" s="111"/>
      <c r="C203" s="118" t="s">
        <v>223</v>
      </c>
      <c r="D203" s="76">
        <f>D204</f>
        <v>10000</v>
      </c>
      <c r="E203" s="76">
        <f>E204</f>
        <v>0</v>
      </c>
      <c r="F203" s="76">
        <f>F204</f>
        <v>10000</v>
      </c>
      <c r="G203" s="76">
        <f>G204</f>
        <v>0</v>
      </c>
    </row>
    <row r="204" spans="1:7" ht="12.75">
      <c r="A204" s="46">
        <v>86</v>
      </c>
      <c r="B204" s="51">
        <v>68</v>
      </c>
      <c r="C204" s="81" t="s">
        <v>224</v>
      </c>
      <c r="D204" s="114">
        <v>10000</v>
      </c>
      <c r="E204" s="124"/>
      <c r="F204" s="30">
        <f>D204+E204</f>
        <v>10000</v>
      </c>
      <c r="G204" s="30"/>
    </row>
    <row r="205" spans="1:7" ht="12.75">
      <c r="A205" s="111"/>
      <c r="B205" s="111"/>
      <c r="C205" s="111" t="s">
        <v>225</v>
      </c>
      <c r="D205" s="76">
        <f>D206+D207</f>
        <v>45000</v>
      </c>
      <c r="E205" s="76">
        <f>E206+E207</f>
        <v>0</v>
      </c>
      <c r="F205" s="76">
        <f>F206+F207</f>
        <v>45000</v>
      </c>
      <c r="G205" s="76">
        <f>G206+G207</f>
        <v>0</v>
      </c>
    </row>
    <row r="206" spans="1:7" ht="12.75">
      <c r="A206" s="46">
        <v>87</v>
      </c>
      <c r="B206" s="51">
        <v>68</v>
      </c>
      <c r="C206" s="81" t="s">
        <v>226</v>
      </c>
      <c r="D206" s="114">
        <v>25000</v>
      </c>
      <c r="E206" s="124"/>
      <c r="F206" s="30">
        <f>D206+E206</f>
        <v>25000</v>
      </c>
      <c r="G206" s="30"/>
    </row>
    <row r="207" spans="1:7" ht="12.75">
      <c r="A207" s="46">
        <v>88</v>
      </c>
      <c r="B207" s="51">
        <v>68</v>
      </c>
      <c r="C207" s="81" t="s">
        <v>227</v>
      </c>
      <c r="D207" s="114">
        <v>20000</v>
      </c>
      <c r="E207" s="124"/>
      <c r="F207" s="30">
        <f>D207+E207</f>
        <v>20000</v>
      </c>
      <c r="G207" s="30"/>
    </row>
    <row r="208" spans="1:7" ht="12.75">
      <c r="A208" s="111"/>
      <c r="B208" s="111"/>
      <c r="C208" s="92" t="s">
        <v>228</v>
      </c>
      <c r="D208" s="76">
        <f>D209+D210</f>
        <v>33000</v>
      </c>
      <c r="E208" s="76">
        <f>E209+E210</f>
        <v>0</v>
      </c>
      <c r="F208" s="76">
        <f>F209+F210</f>
        <v>33000</v>
      </c>
      <c r="G208" s="76">
        <f>G209+G210</f>
        <v>0</v>
      </c>
    </row>
    <row r="209" spans="1:7" ht="12.75">
      <c r="A209" s="46">
        <v>89</v>
      </c>
      <c r="B209" s="51">
        <v>68</v>
      </c>
      <c r="C209" s="119" t="s">
        <v>229</v>
      </c>
      <c r="D209" s="114">
        <v>20000</v>
      </c>
      <c r="E209" s="124"/>
      <c r="F209" s="30">
        <f>D209+E209</f>
        <v>20000</v>
      </c>
      <c r="G209" s="30"/>
    </row>
    <row r="210" spans="1:7" ht="12.75">
      <c r="A210" s="46">
        <v>90</v>
      </c>
      <c r="B210" s="51">
        <v>68</v>
      </c>
      <c r="C210" s="81" t="s">
        <v>230</v>
      </c>
      <c r="D210" s="114">
        <v>13000</v>
      </c>
      <c r="E210" s="124"/>
      <c r="F210" s="30">
        <f>D210+E210</f>
        <v>13000</v>
      </c>
      <c r="G210" s="30"/>
    </row>
    <row r="211" spans="1:7" ht="12.75">
      <c r="A211" s="111"/>
      <c r="B211" s="111"/>
      <c r="C211" s="92" t="s">
        <v>263</v>
      </c>
      <c r="D211" s="76">
        <f>SUM(D212)</f>
        <v>11000</v>
      </c>
      <c r="E211" s="76">
        <f>SUM(E212)</f>
        <v>0</v>
      </c>
      <c r="F211" s="76">
        <f>SUM(F212)</f>
        <v>11000</v>
      </c>
      <c r="G211" s="76">
        <f>SUM(G212)</f>
        <v>0</v>
      </c>
    </row>
    <row r="212" spans="1:7" ht="25.5">
      <c r="A212" s="46">
        <v>91</v>
      </c>
      <c r="B212" s="51">
        <v>68</v>
      </c>
      <c r="C212" s="69" t="s">
        <v>261</v>
      </c>
      <c r="D212" s="29">
        <v>11000</v>
      </c>
      <c r="E212" s="121"/>
      <c r="F212" s="121">
        <f>D212+E212</f>
        <v>11000</v>
      </c>
      <c r="G212" s="30"/>
    </row>
    <row r="213" spans="1:7" ht="12.75">
      <c r="A213" s="33"/>
      <c r="B213" s="34"/>
      <c r="C213" s="33" t="s">
        <v>231</v>
      </c>
      <c r="D213" s="35">
        <f>D214</f>
        <v>166000</v>
      </c>
      <c r="E213" s="35">
        <f>E214</f>
        <v>0</v>
      </c>
      <c r="F213" s="35">
        <f>F214</f>
        <v>166000</v>
      </c>
      <c r="G213" s="35">
        <f>G214</f>
        <v>0</v>
      </c>
    </row>
    <row r="214" spans="1:7" ht="12.75">
      <c r="A214" s="46">
        <v>1</v>
      </c>
      <c r="B214" s="44">
        <v>84</v>
      </c>
      <c r="C214" s="45" t="s">
        <v>232</v>
      </c>
      <c r="D214" s="120">
        <v>166000</v>
      </c>
      <c r="E214" s="7"/>
      <c r="F214" s="30">
        <f>D214+E214</f>
        <v>166000</v>
      </c>
      <c r="G214" s="30"/>
    </row>
  </sheetData>
  <sheetProtection/>
  <autoFilter ref="A5:IL214"/>
  <mergeCells count="7">
    <mergeCell ref="G2:G4"/>
    <mergeCell ref="A2:A4"/>
    <mergeCell ref="B2:B4"/>
    <mergeCell ref="C2:C4"/>
    <mergeCell ref="D2:D4"/>
    <mergeCell ref="E2:E4"/>
    <mergeCell ref="F2:F4"/>
  </mergeCells>
  <printOptions horizontalCentered="1"/>
  <pageMargins left="0.2362204724409449" right="0.2362204724409449" top="1.299212598425197" bottom="0.35433070866141736" header="0.15748031496062992" footer="0.15748031496062992"/>
  <pageSetup firstPageNumber="1" useFirstPageNumber="1" horizontalDpi="600" verticalDpi="600" orientation="portrait" paperSize="9" scale="90" r:id="rId1"/>
  <headerFooter scaleWithDoc="0" alignWithMargins="0">
    <oddHeader>&amp;L&amp;"Arial,Aldin"ROMÂNIA
JUDEŢUL MUREŞ 
CONSILIUL JUDEŢEAN&amp;C&amp;"Arial,Aldin"
Programul de  Reparaţii pe  anul 2017
&amp;R&amp;"Arial,Aldin"Anexa nr.8/c la HCJM nr.         /2017</oddHeader>
    <oddFooter>&amp;C&amp;"Tahoma,Cursiv"&amp;P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Csaba.Friss</cp:lastModifiedBy>
  <cp:lastPrinted>2017-10-17T07:15:54Z</cp:lastPrinted>
  <dcterms:created xsi:type="dcterms:W3CDTF">2017-08-18T10:25:44Z</dcterms:created>
  <dcterms:modified xsi:type="dcterms:W3CDTF">2017-10-20T10:04:06Z</dcterms:modified>
  <cp:category/>
  <cp:version/>
  <cp:contentType/>
  <cp:contentStatus/>
</cp:coreProperties>
</file>