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centraliz init 2017 (2)" sheetId="1" r:id="rId1"/>
  </sheets>
  <definedNames>
    <definedName name="_xlnm.Print_Titles" localSheetId="0">'centraliz init 2017 (2)'!$2:$4</definedName>
  </definedNames>
  <calcPr fullCalcOnLoad="1"/>
</workbook>
</file>

<file path=xl/sharedStrings.xml><?xml version="1.0" encoding="utf-8"?>
<sst xmlns="http://schemas.openxmlformats.org/spreadsheetml/2006/main" count="363" uniqueCount="220">
  <si>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</si>
  <si>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</si>
  <si>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</si>
  <si>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</si>
  <si>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</si>
  <si>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</si>
  <si>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Venituri proprii/Fd de dezvoltare/ Fd UE</t>
  </si>
  <si>
    <t>3=4+5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</si>
  <si>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</si>
  <si>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</si>
  <si>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</si>
  <si>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</si>
  <si>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</si>
  <si>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</si>
  <si>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 xml:space="preserve">SF, avize Instalație de climatizare la sediul administrativ situat în Tg Mureș str. Primăriei nr. 2 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</si>
  <si>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</si>
  <si>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</si>
  <si>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</si>
  <si>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</si>
  <si>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</si>
  <si>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</si>
  <si>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Claculatoare</t>
  </si>
  <si>
    <t>Total cap.67</t>
  </si>
  <si>
    <t>Elaborare proiect tehnic, detalii de execuţie, caiete de sarcini şi a documentaţiilor necesare obţinerii autorizaţiilor de construire, inclusiv asistenţă tehnică din partea proiectantului proiect Reabilitarea Palatului Culturii</t>
  </si>
  <si>
    <t>67.C</t>
  </si>
  <si>
    <t>Elaborare proiect tehnic, detalii de execuţie, caiete de sarcini şi a documentaţiilor necesare obţinerii autorizaţiilor de construire, inclusiv asistenţă tehnică din partea proiectantului proiect Reabilitarea Muzeului de Ştiinţele Naturii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</si>
  <si>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</si>
  <si>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</si>
  <si>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</si>
  <si>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</si>
  <si>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</si>
  <si>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</si>
  <si>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</si>
  <si>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</si>
  <si>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</si>
  <si>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</si>
  <si>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</si>
  <si>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</si>
  <si>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</si>
  <si>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</si>
  <si>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</si>
  <si>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</si>
  <si>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</si>
  <si>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 xml:space="preserve">Dotări Serviciu de întreținere drumuri județene, total din care:
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</si>
  <si>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</si>
  <si>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</si>
  <si>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</si>
  <si>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</si>
  <si>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</si>
  <si>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</si>
  <si>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</si>
  <si>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</si>
  <si>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</si>
  <si>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</si>
  <si>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</si>
  <si>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</si>
  <si>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</si>
  <si>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</si>
  <si>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</si>
  <si>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</si>
  <si>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</si>
  <si>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</si>
  <si>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</si>
  <si>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</si>
  <si>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</si>
  <si>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</si>
  <si>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</si>
  <si>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</si>
  <si>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</si>
  <si>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</si>
  <si>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</si>
  <si>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</si>
  <si>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</si>
  <si>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Uşi metalice pentru exterior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</si>
  <si>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</si>
  <si>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</si>
  <si>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</si>
  <si>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</si>
  <si>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</si>
  <si>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</si>
  <si>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</si>
  <si>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</si>
  <si>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</si>
  <si>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</si>
  <si>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</si>
  <si>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</si>
  <si>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</si>
  <si>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</si>
  <si>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</si>
  <si>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</si>
  <si>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</si>
  <si>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</si>
  <si>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3 bucăți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</si>
  <si>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</si>
  <si>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</si>
  <si>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</si>
  <si>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</si>
  <si>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</si>
  <si>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</si>
  <si>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</si>
  <si>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</si>
  <si>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</si>
  <si>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</si>
  <si>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</si>
  <si>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</si>
  <si>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</si>
  <si>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</si>
  <si>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</si>
  <si>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</si>
  <si>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</si>
  <si>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</si>
  <si>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</si>
  <si>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</si>
  <si>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Audiometru neonatal portabil  Eco-Screen( cu sistem OAE si ABR)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</si>
  <si>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</si>
  <si>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</si>
  <si>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</si>
  <si>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</si>
  <si>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</si>
  <si>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</si>
  <si>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</si>
  <si>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</si>
  <si>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</si>
  <si>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</si>
  <si>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</si>
  <si>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</si>
  <si>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</si>
  <si>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</si>
  <si>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</si>
  <si>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</si>
  <si>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</si>
  <si>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</si>
  <si>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</si>
  <si>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</si>
  <si>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</si>
  <si>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</si>
  <si>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</si>
  <si>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</si>
  <si>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</si>
  <si>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</si>
  <si>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</si>
  <si>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</si>
  <si>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</si>
  <si>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</si>
  <si>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</si>
  <si>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</si>
  <si>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</si>
  <si>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</si>
  <si>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</si>
  <si>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</si>
  <si>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</si>
  <si>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</si>
  <si>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</si>
  <si>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</si>
  <si>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</si>
  <si>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</si>
  <si>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</si>
  <si>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</si>
  <si>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</si>
  <si>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</si>
  <si>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</si>
  <si>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</si>
  <si>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</si>
  <si>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</si>
  <si>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</si>
  <si>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</si>
  <si>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</si>
  <si>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</si>
  <si>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</si>
  <si>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</si>
  <si>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</si>
  <si>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</si>
  <si>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</si>
  <si>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</si>
  <si>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</si>
  <si>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</si>
  <si>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</si>
  <si>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</si>
  <si>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</si>
  <si>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</si>
  <si>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</si>
  <si>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</si>
  <si>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</si>
  <si>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</si>
  <si>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</si>
  <si>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</si>
  <si>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</si>
  <si>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</si>
  <si>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</si>
  <si>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</si>
  <si>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</si>
  <si>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</si>
  <si>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</si>
  <si>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</si>
  <si>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</si>
  <si>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</si>
  <si>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Hartă strategică de zgomot şi Plan de măsuri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</si>
  <si>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</si>
  <si>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</si>
  <si>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</si>
  <si>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</si>
  <si>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</si>
  <si>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</si>
  <si>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</si>
  <si>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Troliu pentru 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</si>
  <si>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</si>
  <si>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</si>
  <si>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</si>
  <si>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</si>
  <si>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</si>
  <si>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</si>
  <si>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</si>
  <si>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</si>
  <si>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</si>
  <si>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</si>
  <si>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</si>
  <si>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</si>
  <si>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</si>
  <si>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</si>
  <si>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lei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</si>
</sst>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  <font>
      <b/>
      <sz val="10"/>
      <color theme="9" tint="-0.4999699890613556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5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10" xfId="50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47" fillId="34" borderId="10" xfId="0" applyFont="1" applyFill="1" applyBorder="1" applyAlignment="1">
      <alignment wrapText="1"/>
    </xf>
    <xf numFmtId="49" fontId="46" fillId="34" borderId="10" xfId="51" applyNumberFormat="1" applyFont="1" applyFill="1" applyBorder="1" applyAlignment="1">
      <alignment vertical="center" wrapText="1"/>
      <protection/>
    </xf>
    <xf numFmtId="0" fontId="47" fillId="3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vertical="center" wrapText="1"/>
    </xf>
    <xf numFmtId="3" fontId="46" fillId="35" borderId="10" xfId="0" applyNumberFormat="1" applyFont="1" applyFill="1" applyBorder="1" applyAlignment="1">
      <alignment horizontal="right"/>
    </xf>
    <xf numFmtId="0" fontId="49" fillId="35" borderId="0" xfId="0" applyFont="1" applyFill="1" applyAlignment="1">
      <alignment/>
    </xf>
    <xf numFmtId="0" fontId="45" fillId="0" borderId="10" xfId="0" applyFont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49" fontId="47" fillId="34" borderId="10" xfId="51" applyNumberFormat="1" applyFont="1" applyFill="1" applyBorder="1" applyAlignment="1">
      <alignment horizontal="right" wrapText="1"/>
      <protection/>
    </xf>
    <xf numFmtId="49" fontId="46" fillId="34" borderId="10" xfId="51" applyNumberFormat="1" applyFont="1" applyFill="1" applyBorder="1" applyAlignment="1">
      <alignment wrapText="1"/>
      <protection/>
    </xf>
    <xf numFmtId="49" fontId="47" fillId="34" borderId="10" xfId="51" applyNumberFormat="1" applyFont="1" applyFill="1" applyBorder="1" applyAlignment="1">
      <alignment horizontal="center" wrapText="1"/>
      <protection/>
    </xf>
    <xf numFmtId="3" fontId="47" fillId="34" borderId="10" xfId="0" applyNumberFormat="1" applyFont="1" applyFill="1" applyBorder="1" applyAlignment="1">
      <alignment horizontal="right"/>
    </xf>
    <xf numFmtId="49" fontId="45" fillId="35" borderId="10" xfId="51" applyNumberFormat="1" applyFont="1" applyFill="1" applyBorder="1" applyAlignment="1">
      <alignment horizontal="right" wrapText="1"/>
      <protection/>
    </xf>
    <xf numFmtId="49" fontId="8" fillId="35" borderId="10" xfId="51" applyNumberFormat="1" applyFont="1" applyFill="1" applyBorder="1" applyAlignment="1">
      <alignment horizontal="center" wrapText="1"/>
      <protection/>
    </xf>
    <xf numFmtId="3" fontId="8" fillId="35" borderId="10" xfId="0" applyNumberFormat="1" applyFont="1" applyFill="1" applyBorder="1" applyAlignment="1">
      <alignment horizontal="right"/>
    </xf>
    <xf numFmtId="3" fontId="47" fillId="35" borderId="10" xfId="0" applyNumberFormat="1" applyFont="1" applyFill="1" applyBorder="1" applyAlignment="1">
      <alignment horizontal="right"/>
    </xf>
    <xf numFmtId="0" fontId="45" fillId="35" borderId="0" xfId="0" applyFont="1" applyFill="1" applyAlignment="1">
      <alignment/>
    </xf>
    <xf numFmtId="0" fontId="47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3" fontId="47" fillId="36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47" fillId="36" borderId="10" xfId="0" applyFont="1" applyFill="1" applyBorder="1" applyAlignment="1">
      <alignment horizontal="right" wrapText="1"/>
    </xf>
    <xf numFmtId="0" fontId="45" fillId="36" borderId="10" xfId="0" applyFont="1" applyFill="1" applyBorder="1" applyAlignment="1">
      <alignment horizontal="center" wrapText="1"/>
    </xf>
    <xf numFmtId="3" fontId="47" fillId="36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center" wrapText="1"/>
    </xf>
    <xf numFmtId="0" fontId="52" fillId="37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wrapText="1"/>
    </xf>
    <xf numFmtId="0" fontId="52" fillId="37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45" fillId="0" borderId="10" xfId="0" applyNumberFormat="1" applyFont="1" applyBorder="1" applyAlignment="1">
      <alignment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0" fontId="12" fillId="37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/>
    </xf>
    <xf numFmtId="0" fontId="46" fillId="35" borderId="0" xfId="0" applyFont="1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8" fillId="35" borderId="10" xfId="51" applyNumberFormat="1" applyFont="1" applyFill="1" applyBorder="1" applyAlignment="1">
      <alignment horizontal="right" wrapText="1"/>
      <protection/>
    </xf>
    <xf numFmtId="3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/>
    </xf>
    <xf numFmtId="49" fontId="8" fillId="35" borderId="10" xfId="51" applyNumberFormat="1" applyFont="1" applyFill="1" applyBorder="1" applyAlignment="1">
      <alignment horizontal="right" wrapText="1"/>
      <protection/>
    </xf>
    <xf numFmtId="49" fontId="8" fillId="33" borderId="10" xfId="51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51" applyNumberFormat="1" applyFont="1" applyFill="1" applyBorder="1" applyAlignment="1">
      <alignment horizontal="center" wrapText="1"/>
      <protection/>
    </xf>
    <xf numFmtId="3" fontId="47" fillId="34" borderId="10" xfId="0" applyNumberFormat="1" applyFont="1" applyFill="1" applyBorder="1" applyAlignment="1">
      <alignment wrapText="1"/>
    </xf>
    <xf numFmtId="3" fontId="47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vertical="top" wrapText="1"/>
    </xf>
    <xf numFmtId="3" fontId="8" fillId="35" borderId="10" xfId="0" applyNumberFormat="1" applyFont="1" applyFill="1" applyBorder="1" applyAlignment="1">
      <alignment horizontal="right" wrapText="1"/>
    </xf>
    <xf numFmtId="3" fontId="3" fillId="37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45" fillId="35" borderId="0" xfId="0" applyFont="1" applyFill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47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49" fontId="45" fillId="35" borderId="10" xfId="0" applyNumberFormat="1" applyFont="1" applyFill="1" applyBorder="1" applyAlignment="1">
      <alignment horizontal="right" wrapText="1"/>
    </xf>
    <xf numFmtId="49" fontId="45" fillId="35" borderId="10" xfId="51" applyNumberFormat="1" applyFont="1" applyFill="1" applyBorder="1" applyAlignment="1">
      <alignment wrapText="1"/>
      <protection/>
    </xf>
    <xf numFmtId="0" fontId="45" fillId="33" borderId="10" xfId="0" applyFont="1" applyFill="1" applyBorder="1" applyAlignment="1">
      <alignment horizontal="center"/>
    </xf>
    <xf numFmtId="3" fontId="48" fillId="0" borderId="10" xfId="0" applyNumberFormat="1" applyFont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 wrapText="1"/>
    </xf>
    <xf numFmtId="3" fontId="3" fillId="37" borderId="10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8" sqref="G8"/>
    </sheetView>
  </sheetViews>
  <sheetFormatPr defaultColWidth="9.140625" defaultRowHeight="15"/>
  <cols>
    <col min="1" max="1" width="5.00390625" style="1" customWidth="1"/>
    <col min="2" max="2" width="63.8515625" style="1" customWidth="1"/>
    <col min="3" max="3" width="8.00390625" style="1" customWidth="1"/>
    <col min="4" max="4" width="9.8515625" style="5" customWidth="1"/>
    <col min="5" max="5" width="9.7109375" style="5" bestFit="1" customWidth="1"/>
    <col min="6" max="6" width="10.57421875" style="5" customWidth="1"/>
    <col min="7" max="7" width="11.140625" style="4" bestFit="1" customWidth="1"/>
    <col min="8" max="16384" width="9.140625" style="4" customWidth="1"/>
  </cols>
  <sheetData>
    <row r="1" spans="4:6" ht="14.25">
      <c r="D1" s="2"/>
      <c r="E1" s="2"/>
      <c r="F1" s="3" t="s">
        <v>219</v>
      </c>
    </row>
    <row r="2" spans="1:6" ht="12.75" customHeight="1">
      <c r="A2" s="120" t="s">
        <v>0</v>
      </c>
      <c r="B2" s="121" t="s">
        <v>1</v>
      </c>
      <c r="C2" s="120" t="s">
        <v>2</v>
      </c>
      <c r="D2" s="120" t="s">
        <v>3</v>
      </c>
      <c r="E2" s="120" t="s">
        <v>4</v>
      </c>
      <c r="F2" s="123"/>
    </row>
    <row r="3" spans="1:6" ht="49.5" customHeight="1">
      <c r="A3" s="120"/>
      <c r="B3" s="121"/>
      <c r="C3" s="122"/>
      <c r="D3" s="120"/>
      <c r="E3" s="105" t="s">
        <v>5</v>
      </c>
      <c r="F3" s="6" t="s">
        <v>6</v>
      </c>
    </row>
    <row r="4" spans="1:6" ht="14.25">
      <c r="A4" s="105">
        <v>0</v>
      </c>
      <c r="B4" s="108">
        <v>1</v>
      </c>
      <c r="C4" s="105">
        <v>2</v>
      </c>
      <c r="D4" s="105" t="s">
        <v>7</v>
      </c>
      <c r="E4" s="109">
        <v>4</v>
      </c>
      <c r="F4" s="109">
        <v>5</v>
      </c>
    </row>
    <row r="5" spans="1:7" ht="14.25">
      <c r="A5" s="110"/>
      <c r="B5" s="7" t="s">
        <v>8</v>
      </c>
      <c r="C5" s="111"/>
      <c r="D5" s="112">
        <f>D6+D55+D57+D66+D108+D132+D170+D49</f>
        <v>129604000</v>
      </c>
      <c r="E5" s="112">
        <f>E6+E55+E57+E66+E108+E132+E170+E49</f>
        <v>127382000</v>
      </c>
      <c r="F5" s="112">
        <f>F6+F55+F57+F66+F108+F132+F170+F49</f>
        <v>2222000</v>
      </c>
      <c r="G5" s="8"/>
    </row>
    <row r="6" spans="1:7" ht="14.25">
      <c r="A6" s="9"/>
      <c r="B6" s="10" t="s">
        <v>9</v>
      </c>
      <c r="C6" s="11"/>
      <c r="D6" s="35">
        <f>D7+D18+D29+D21</f>
        <v>116863000</v>
      </c>
      <c r="E6" s="35">
        <f>E7+E18+E29+E21</f>
        <v>116863000</v>
      </c>
      <c r="F6" s="35">
        <f>F7+F18+F29+F21</f>
        <v>0</v>
      </c>
      <c r="G6" s="8"/>
    </row>
    <row r="7" spans="1:256" s="16" customFormat="1" ht="14.25">
      <c r="A7" s="12"/>
      <c r="B7" s="13" t="s">
        <v>10</v>
      </c>
      <c r="C7" s="14"/>
      <c r="D7" s="15">
        <f>SUM(D8:D17)</f>
        <v>1068000</v>
      </c>
      <c r="E7" s="15">
        <f>SUM(E8:E17)</f>
        <v>1068000</v>
      </c>
      <c r="F7" s="15">
        <f>SUM(F8:F17)</f>
        <v>0</v>
      </c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6" ht="27">
      <c r="A8" s="20">
        <v>1</v>
      </c>
      <c r="B8" s="17" t="s">
        <v>11</v>
      </c>
      <c r="C8" s="18" t="s">
        <v>12</v>
      </c>
      <c r="D8" s="19">
        <f aca="true" t="shared" si="0" ref="D8:D17">E8+F8</f>
        <v>263000</v>
      </c>
      <c r="E8" s="19">
        <v>263000</v>
      </c>
      <c r="F8" s="15"/>
    </row>
    <row r="9" spans="1:6" ht="27">
      <c r="A9" s="20">
        <v>2</v>
      </c>
      <c r="B9" s="20" t="s">
        <v>13</v>
      </c>
      <c r="C9" s="18" t="s">
        <v>12</v>
      </c>
      <c r="D9" s="19">
        <f t="shared" si="0"/>
        <v>36000</v>
      </c>
      <c r="E9" s="19">
        <v>36000</v>
      </c>
      <c r="F9" s="15"/>
    </row>
    <row r="10" spans="1:6" ht="27">
      <c r="A10" s="20">
        <v>3</v>
      </c>
      <c r="B10" s="20" t="s">
        <v>14</v>
      </c>
      <c r="C10" s="18" t="s">
        <v>12</v>
      </c>
      <c r="D10" s="19">
        <f t="shared" si="0"/>
        <v>26000</v>
      </c>
      <c r="E10" s="19">
        <v>26000</v>
      </c>
      <c r="F10" s="15"/>
    </row>
    <row r="11" spans="1:6" ht="27">
      <c r="A11" s="20">
        <v>4</v>
      </c>
      <c r="B11" s="20" t="s">
        <v>15</v>
      </c>
      <c r="C11" s="21" t="s">
        <v>12</v>
      </c>
      <c r="D11" s="116">
        <f t="shared" si="0"/>
        <v>9000</v>
      </c>
      <c r="E11" s="116">
        <v>9000</v>
      </c>
      <c r="F11" s="15"/>
    </row>
    <row r="12" spans="1:6" ht="14.25">
      <c r="A12" s="20">
        <v>5</v>
      </c>
      <c r="B12" s="20" t="s">
        <v>16</v>
      </c>
      <c r="C12" s="18" t="s">
        <v>12</v>
      </c>
      <c r="D12" s="19">
        <f t="shared" si="0"/>
        <v>17000</v>
      </c>
      <c r="E12" s="19">
        <v>17000</v>
      </c>
      <c r="F12" s="15"/>
    </row>
    <row r="13" spans="1:6" ht="14.25">
      <c r="A13" s="20">
        <v>6</v>
      </c>
      <c r="B13" s="20" t="s">
        <v>17</v>
      </c>
      <c r="C13" s="18" t="s">
        <v>12</v>
      </c>
      <c r="D13" s="19">
        <f t="shared" si="0"/>
        <v>162000</v>
      </c>
      <c r="E13" s="19">
        <v>162000</v>
      </c>
      <c r="F13" s="15"/>
    </row>
    <row r="14" spans="1:6" ht="14.25">
      <c r="A14" s="20">
        <v>7</v>
      </c>
      <c r="B14" s="20" t="s">
        <v>18</v>
      </c>
      <c r="C14" s="18" t="s">
        <v>12</v>
      </c>
      <c r="D14" s="19">
        <f t="shared" si="0"/>
        <v>168000</v>
      </c>
      <c r="E14" s="19">
        <v>168000</v>
      </c>
      <c r="F14" s="15"/>
    </row>
    <row r="15" spans="1:6" ht="14.25">
      <c r="A15" s="20">
        <v>8</v>
      </c>
      <c r="B15" s="20" t="s">
        <v>19</v>
      </c>
      <c r="C15" s="18" t="s">
        <v>12</v>
      </c>
      <c r="D15" s="19">
        <f t="shared" si="0"/>
        <v>290000</v>
      </c>
      <c r="E15" s="19">
        <v>290000</v>
      </c>
      <c r="F15" s="15"/>
    </row>
    <row r="16" spans="1:6" ht="14.25">
      <c r="A16" s="20">
        <v>9</v>
      </c>
      <c r="B16" s="20" t="s">
        <v>20</v>
      </c>
      <c r="C16" s="18" t="s">
        <v>12</v>
      </c>
      <c r="D16" s="19">
        <f t="shared" si="0"/>
        <v>22000</v>
      </c>
      <c r="E16" s="19">
        <v>22000</v>
      </c>
      <c r="F16" s="15"/>
    </row>
    <row r="17" spans="1:6" ht="14.25">
      <c r="A17" s="20">
        <v>10</v>
      </c>
      <c r="B17" s="20" t="s">
        <v>21</v>
      </c>
      <c r="C17" s="18" t="s">
        <v>12</v>
      </c>
      <c r="D17" s="19">
        <f t="shared" si="0"/>
        <v>75000</v>
      </c>
      <c r="E17" s="19">
        <v>75000</v>
      </c>
      <c r="F17" s="15"/>
    </row>
    <row r="18" spans="1:256" s="16" customFormat="1" ht="14.25">
      <c r="A18" s="12"/>
      <c r="B18" s="13" t="s">
        <v>22</v>
      </c>
      <c r="C18" s="12"/>
      <c r="D18" s="15">
        <f>SUM(D19:D20)</f>
        <v>742000</v>
      </c>
      <c r="E18" s="15">
        <f>SUM(E19:E20)</f>
        <v>742000</v>
      </c>
      <c r="F18" s="15">
        <f>SUM(F19:F20)</f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6" ht="41.25">
      <c r="A19" s="20">
        <v>1</v>
      </c>
      <c r="B19" s="22" t="s">
        <v>23</v>
      </c>
      <c r="C19" s="18" t="s">
        <v>24</v>
      </c>
      <c r="D19" s="19">
        <f>E19+F19</f>
        <v>252000</v>
      </c>
      <c r="E19" s="19">
        <v>252000</v>
      </c>
      <c r="F19" s="15"/>
    </row>
    <row r="20" spans="1:6" ht="41.25">
      <c r="A20" s="20">
        <v>2</v>
      </c>
      <c r="B20" s="22" t="s">
        <v>25</v>
      </c>
      <c r="C20" s="18" t="s">
        <v>24</v>
      </c>
      <c r="D20" s="19">
        <f>E20+F20</f>
        <v>490000</v>
      </c>
      <c r="E20" s="19">
        <v>490000</v>
      </c>
      <c r="F20" s="15"/>
    </row>
    <row r="21" spans="1:6" ht="14.25">
      <c r="A21" s="20"/>
      <c r="B21" s="13" t="s">
        <v>26</v>
      </c>
      <c r="C21" s="18"/>
      <c r="D21" s="15">
        <f>SUM(D22:D28)</f>
        <v>1395000</v>
      </c>
      <c r="E21" s="15">
        <f>SUM(E22:E28)</f>
        <v>1395000</v>
      </c>
      <c r="F21" s="15">
        <f>SUM(F22:F28)</f>
        <v>0</v>
      </c>
    </row>
    <row r="22" spans="1:6" ht="27">
      <c r="A22" s="20">
        <v>1</v>
      </c>
      <c r="B22" s="22" t="s">
        <v>27</v>
      </c>
      <c r="C22" s="18" t="s">
        <v>28</v>
      </c>
      <c r="D22" s="19">
        <f aca="true" t="shared" si="1" ref="D22:D28">E22+F22</f>
        <v>143000</v>
      </c>
      <c r="E22" s="19">
        <v>143000</v>
      </c>
      <c r="F22" s="15"/>
    </row>
    <row r="23" spans="1:6" ht="14.25">
      <c r="A23" s="20">
        <v>2</v>
      </c>
      <c r="B23" s="22" t="s">
        <v>29</v>
      </c>
      <c r="C23" s="18" t="s">
        <v>28</v>
      </c>
      <c r="D23" s="19">
        <f t="shared" si="1"/>
        <v>24000</v>
      </c>
      <c r="E23" s="19">
        <v>24000</v>
      </c>
      <c r="F23" s="15"/>
    </row>
    <row r="24" spans="1:6" ht="27">
      <c r="A24" s="20">
        <v>3</v>
      </c>
      <c r="B24" s="22" t="s">
        <v>30</v>
      </c>
      <c r="C24" s="18" t="s">
        <v>31</v>
      </c>
      <c r="D24" s="19">
        <f t="shared" si="1"/>
        <v>60000</v>
      </c>
      <c r="E24" s="19">
        <v>60000</v>
      </c>
      <c r="F24" s="15"/>
    </row>
    <row r="25" spans="1:6" ht="27">
      <c r="A25" s="20">
        <v>4</v>
      </c>
      <c r="B25" s="22" t="s">
        <v>32</v>
      </c>
      <c r="C25" s="18" t="s">
        <v>28</v>
      </c>
      <c r="D25" s="19">
        <f t="shared" si="1"/>
        <v>12000</v>
      </c>
      <c r="E25" s="19">
        <v>12000</v>
      </c>
      <c r="F25" s="15"/>
    </row>
    <row r="26" spans="1:6" ht="14.25">
      <c r="A26" s="20">
        <v>5</v>
      </c>
      <c r="B26" s="22" t="s">
        <v>33</v>
      </c>
      <c r="C26" s="18" t="s">
        <v>28</v>
      </c>
      <c r="D26" s="19">
        <f t="shared" si="1"/>
        <v>3000</v>
      </c>
      <c r="E26" s="19">
        <v>3000</v>
      </c>
      <c r="F26" s="15"/>
    </row>
    <row r="27" spans="1:6" ht="27">
      <c r="A27" s="20">
        <v>6</v>
      </c>
      <c r="B27" s="22" t="s">
        <v>34</v>
      </c>
      <c r="C27" s="18" t="s">
        <v>31</v>
      </c>
      <c r="D27" s="19">
        <f t="shared" si="1"/>
        <v>1034000</v>
      </c>
      <c r="E27" s="19">
        <v>1034000</v>
      </c>
      <c r="F27" s="15"/>
    </row>
    <row r="28" spans="1:6" ht="27">
      <c r="A28" s="20">
        <v>7</v>
      </c>
      <c r="B28" s="22" t="s">
        <v>35</v>
      </c>
      <c r="C28" s="18" t="s">
        <v>31</v>
      </c>
      <c r="D28" s="19">
        <f t="shared" si="1"/>
        <v>119000</v>
      </c>
      <c r="E28" s="19">
        <v>119000</v>
      </c>
      <c r="F28" s="15"/>
    </row>
    <row r="29" spans="1:256" s="16" customFormat="1" ht="14.25">
      <c r="A29" s="12"/>
      <c r="B29" s="13" t="s">
        <v>36</v>
      </c>
      <c r="C29" s="14"/>
      <c r="D29" s="15">
        <f>SUM(D30:D33)+D48</f>
        <v>113658000</v>
      </c>
      <c r="E29" s="15">
        <f>SUM(E30:E33)+E48</f>
        <v>113658000</v>
      </c>
      <c r="F29" s="15">
        <f>SUM(F30:F33)+F48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6" ht="27">
      <c r="A30" s="20">
        <v>1</v>
      </c>
      <c r="B30" s="20" t="s">
        <v>37</v>
      </c>
      <c r="C30" s="18" t="s">
        <v>38</v>
      </c>
      <c r="D30" s="19">
        <f>E30+F30</f>
        <v>77000000</v>
      </c>
      <c r="E30" s="19">
        <v>77000000</v>
      </c>
      <c r="F30" s="15"/>
    </row>
    <row r="31" spans="1:6" ht="27">
      <c r="A31" s="20">
        <v>2</v>
      </c>
      <c r="B31" s="20" t="s">
        <v>39</v>
      </c>
      <c r="C31" s="23" t="s">
        <v>40</v>
      </c>
      <c r="D31" s="19">
        <f>E31+F31</f>
        <v>2016000</v>
      </c>
      <c r="E31" s="19">
        <v>2016000</v>
      </c>
      <c r="F31" s="15"/>
    </row>
    <row r="32" spans="1:6" ht="14.25">
      <c r="A32" s="20">
        <v>3</v>
      </c>
      <c r="B32" s="20" t="s">
        <v>41</v>
      </c>
      <c r="C32" s="23" t="s">
        <v>42</v>
      </c>
      <c r="D32" s="19">
        <f>E32+F32</f>
        <v>3000</v>
      </c>
      <c r="E32" s="19">
        <v>3000</v>
      </c>
      <c r="F32" s="15"/>
    </row>
    <row r="33" spans="1:256" s="26" customFormat="1" ht="18" customHeight="1">
      <c r="A33" s="68">
        <v>4</v>
      </c>
      <c r="B33" s="24" t="s">
        <v>43</v>
      </c>
      <c r="C33" s="12"/>
      <c r="D33" s="25">
        <f>SUM(D34:D47)</f>
        <v>549000</v>
      </c>
      <c r="E33" s="25">
        <f>SUM(E34:E47)</f>
        <v>549000</v>
      </c>
      <c r="F33" s="25">
        <f>SUM(F34:F47)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6" customFormat="1" ht="14.25">
      <c r="A34" s="113" t="s">
        <v>44</v>
      </c>
      <c r="B34" s="27" t="s">
        <v>45</v>
      </c>
      <c r="C34" s="18" t="s">
        <v>42</v>
      </c>
      <c r="D34" s="19">
        <f aca="true" t="shared" si="2" ref="D34:D48">E34+F34</f>
        <v>63000</v>
      </c>
      <c r="E34" s="28">
        <v>63000</v>
      </c>
      <c r="F34" s="2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0" customFormat="1" ht="12.75" customHeight="1">
      <c r="A35" s="113" t="s">
        <v>46</v>
      </c>
      <c r="B35" s="29" t="s">
        <v>200</v>
      </c>
      <c r="C35" s="18" t="s">
        <v>42</v>
      </c>
      <c r="D35" s="19">
        <f t="shared" si="2"/>
        <v>3500</v>
      </c>
      <c r="E35" s="28">
        <v>3500</v>
      </c>
      <c r="F35" s="28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30" customFormat="1" ht="12.75" customHeight="1">
      <c r="A36" s="113" t="s">
        <v>47</v>
      </c>
      <c r="B36" s="27" t="s">
        <v>48</v>
      </c>
      <c r="C36" s="18" t="s">
        <v>42</v>
      </c>
      <c r="D36" s="19">
        <f t="shared" si="2"/>
        <v>54000</v>
      </c>
      <c r="E36" s="28">
        <v>54000</v>
      </c>
      <c r="F36" s="2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0" customFormat="1" ht="12.75" customHeight="1">
      <c r="A37" s="113" t="s">
        <v>49</v>
      </c>
      <c r="B37" s="27" t="s">
        <v>50</v>
      </c>
      <c r="C37" s="18" t="s">
        <v>42</v>
      </c>
      <c r="D37" s="19">
        <f t="shared" si="2"/>
        <v>25000</v>
      </c>
      <c r="E37" s="28">
        <v>25000</v>
      </c>
      <c r="F37" s="2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0" customFormat="1" ht="12.75" customHeight="1">
      <c r="A38" s="113" t="s">
        <v>51</v>
      </c>
      <c r="B38" s="27" t="s">
        <v>52</v>
      </c>
      <c r="C38" s="18" t="s">
        <v>42</v>
      </c>
      <c r="D38" s="19">
        <f t="shared" si="2"/>
        <v>7000</v>
      </c>
      <c r="E38" s="28">
        <v>7000</v>
      </c>
      <c r="F38" s="2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0" customFormat="1" ht="12.75" customHeight="1">
      <c r="A39" s="113" t="s">
        <v>210</v>
      </c>
      <c r="B39" s="106" t="s">
        <v>201</v>
      </c>
      <c r="C39" s="18" t="s">
        <v>42</v>
      </c>
      <c r="D39" s="19">
        <f t="shared" si="2"/>
        <v>161460</v>
      </c>
      <c r="E39" s="28">
        <v>161460</v>
      </c>
      <c r="F39" s="2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0" customFormat="1" ht="12.75" customHeight="1">
      <c r="A40" s="113" t="s">
        <v>211</v>
      </c>
      <c r="B40" s="107" t="s">
        <v>202</v>
      </c>
      <c r="C40" s="18" t="s">
        <v>42</v>
      </c>
      <c r="D40" s="19">
        <f t="shared" si="2"/>
        <v>88900</v>
      </c>
      <c r="E40" s="28">
        <v>88900</v>
      </c>
      <c r="F40" s="2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30" customFormat="1" ht="12.75" customHeight="1">
      <c r="A41" s="113" t="s">
        <v>212</v>
      </c>
      <c r="B41" s="106" t="s">
        <v>203</v>
      </c>
      <c r="C41" s="18" t="s">
        <v>42</v>
      </c>
      <c r="D41" s="19">
        <f t="shared" si="2"/>
        <v>39000</v>
      </c>
      <c r="E41" s="28">
        <v>39000</v>
      </c>
      <c r="F41" s="2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0" customFormat="1" ht="12.75" customHeight="1">
      <c r="A42" s="113" t="s">
        <v>213</v>
      </c>
      <c r="B42" s="106" t="s">
        <v>204</v>
      </c>
      <c r="C42" s="18" t="s">
        <v>42</v>
      </c>
      <c r="D42" s="19">
        <f t="shared" si="2"/>
        <v>3700</v>
      </c>
      <c r="E42" s="28">
        <v>3700</v>
      </c>
      <c r="F42" s="2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0" customFormat="1" ht="12.75" customHeight="1">
      <c r="A43" s="113" t="s">
        <v>214</v>
      </c>
      <c r="B43" s="106" t="s">
        <v>205</v>
      </c>
      <c r="C43" s="18" t="s">
        <v>42</v>
      </c>
      <c r="D43" s="19">
        <f t="shared" si="2"/>
        <v>81340</v>
      </c>
      <c r="E43" s="28">
        <v>81340</v>
      </c>
      <c r="F43" s="28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30" customFormat="1" ht="12.75" customHeight="1">
      <c r="A44" s="113" t="s">
        <v>215</v>
      </c>
      <c r="B44" s="106" t="s">
        <v>206</v>
      </c>
      <c r="C44" s="18" t="s">
        <v>42</v>
      </c>
      <c r="D44" s="19">
        <f t="shared" si="2"/>
        <v>12500</v>
      </c>
      <c r="E44" s="28">
        <v>12500</v>
      </c>
      <c r="F44" s="28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30" customFormat="1" ht="12.75" customHeight="1">
      <c r="A45" s="113" t="s">
        <v>216</v>
      </c>
      <c r="B45" s="106" t="s">
        <v>207</v>
      </c>
      <c r="C45" s="18" t="s">
        <v>42</v>
      </c>
      <c r="D45" s="19">
        <f t="shared" si="2"/>
        <v>2700</v>
      </c>
      <c r="E45" s="28">
        <v>2700</v>
      </c>
      <c r="F45" s="2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0" customFormat="1" ht="12.75" customHeight="1">
      <c r="A46" s="113" t="s">
        <v>217</v>
      </c>
      <c r="B46" s="106" t="s">
        <v>208</v>
      </c>
      <c r="C46" s="18" t="s">
        <v>42</v>
      </c>
      <c r="D46" s="19">
        <f t="shared" si="2"/>
        <v>3200</v>
      </c>
      <c r="E46" s="28">
        <v>3200</v>
      </c>
      <c r="F46" s="2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0" customFormat="1" ht="12.75" customHeight="1">
      <c r="A47" s="113" t="s">
        <v>218</v>
      </c>
      <c r="B47" s="106" t="s">
        <v>209</v>
      </c>
      <c r="C47" s="18" t="s">
        <v>42</v>
      </c>
      <c r="D47" s="19">
        <f t="shared" si="2"/>
        <v>3700</v>
      </c>
      <c r="E47" s="28">
        <v>3700</v>
      </c>
      <c r="F47" s="2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1" customFormat="1" ht="12.75" customHeight="1">
      <c r="A48" s="68">
        <v>5</v>
      </c>
      <c r="B48" s="17" t="s">
        <v>53</v>
      </c>
      <c r="C48" s="18">
        <v>84</v>
      </c>
      <c r="D48" s="19">
        <f t="shared" si="2"/>
        <v>34090000</v>
      </c>
      <c r="E48" s="28">
        <v>34090000</v>
      </c>
      <c r="F48" s="2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6" ht="14.25">
      <c r="A49" s="32"/>
      <c r="B49" s="33" t="s">
        <v>54</v>
      </c>
      <c r="C49" s="34" t="s">
        <v>55</v>
      </c>
      <c r="D49" s="35">
        <f>SUM(D50:D54)</f>
        <v>201000</v>
      </c>
      <c r="E49" s="35">
        <f>SUM(E50:E54)</f>
        <v>201000</v>
      </c>
      <c r="F49" s="35">
        <f>SUM(F50:F54)</f>
        <v>0</v>
      </c>
    </row>
    <row r="50" spans="1:6" ht="14.25">
      <c r="A50" s="36" t="s">
        <v>56</v>
      </c>
      <c r="B50" s="114" t="s">
        <v>57</v>
      </c>
      <c r="C50" s="37" t="s">
        <v>58</v>
      </c>
      <c r="D50" s="38">
        <f>E50+F50</f>
        <v>75000</v>
      </c>
      <c r="E50" s="38">
        <v>75000</v>
      </c>
      <c r="F50" s="39"/>
    </row>
    <row r="51" spans="1:256" s="40" customFormat="1" ht="14.25">
      <c r="A51" s="36" t="s">
        <v>59</v>
      </c>
      <c r="B51" s="114" t="s">
        <v>60</v>
      </c>
      <c r="C51" s="37" t="s">
        <v>58</v>
      </c>
      <c r="D51" s="38">
        <f>E51+F51</f>
        <v>80000</v>
      </c>
      <c r="E51" s="38">
        <v>80000</v>
      </c>
      <c r="F51" s="3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40" customFormat="1" ht="14.25">
      <c r="A52" s="36" t="s">
        <v>61</v>
      </c>
      <c r="B52" s="114" t="s">
        <v>62</v>
      </c>
      <c r="C52" s="37" t="s">
        <v>58</v>
      </c>
      <c r="D52" s="38">
        <f>E52+F52</f>
        <v>25000</v>
      </c>
      <c r="E52" s="38">
        <v>25000</v>
      </c>
      <c r="F52" s="3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40" customFormat="1" ht="14.25">
      <c r="A53" s="36" t="s">
        <v>63</v>
      </c>
      <c r="B53" s="114" t="s">
        <v>64</v>
      </c>
      <c r="C53" s="37" t="s">
        <v>58</v>
      </c>
      <c r="D53" s="38">
        <f>E53+F53</f>
        <v>11000</v>
      </c>
      <c r="E53" s="38">
        <v>11000</v>
      </c>
      <c r="F53" s="3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40" customFormat="1" ht="14.25">
      <c r="A54" s="36" t="s">
        <v>65</v>
      </c>
      <c r="B54" s="114" t="s">
        <v>66</v>
      </c>
      <c r="C54" s="37" t="s">
        <v>58</v>
      </c>
      <c r="D54" s="38">
        <f>E54+F54</f>
        <v>10000</v>
      </c>
      <c r="E54" s="38">
        <v>10000</v>
      </c>
      <c r="F54" s="3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40" customFormat="1" ht="14.25">
      <c r="A55" s="41"/>
      <c r="B55" s="42" t="s">
        <v>67</v>
      </c>
      <c r="C55" s="41"/>
      <c r="D55" s="43">
        <f>D56</f>
        <v>31000</v>
      </c>
      <c r="E55" s="43">
        <f>E56</f>
        <v>31000</v>
      </c>
      <c r="F55" s="43">
        <f>F56</f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6" ht="29.25" customHeight="1">
      <c r="A56" s="44">
        <v>1</v>
      </c>
      <c r="B56" s="20" t="s">
        <v>68</v>
      </c>
      <c r="C56" s="45" t="s">
        <v>69</v>
      </c>
      <c r="D56" s="28">
        <f>SUM(E56:F56)</f>
        <v>31000</v>
      </c>
      <c r="E56" s="19">
        <v>31000</v>
      </c>
      <c r="F56" s="19"/>
    </row>
    <row r="57" spans="1:256" s="1" customFormat="1" ht="14.25">
      <c r="A57" s="46"/>
      <c r="B57" s="42" t="s">
        <v>70</v>
      </c>
      <c r="C57" s="47"/>
      <c r="D57" s="48">
        <f>SUM(D58:D65)</f>
        <v>22000</v>
      </c>
      <c r="E57" s="48">
        <f>SUM(E58:E65)</f>
        <v>22000</v>
      </c>
      <c r="F57" s="48">
        <f>SUM(F58:F65)</f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" customFormat="1" ht="14.25">
      <c r="A58" s="44">
        <v>1</v>
      </c>
      <c r="B58" s="20" t="s">
        <v>71</v>
      </c>
      <c r="C58" s="45" t="s">
        <v>69</v>
      </c>
      <c r="D58" s="19">
        <f aca="true" t="shared" si="3" ref="D58:D65">E58+F58</f>
        <v>2500</v>
      </c>
      <c r="E58" s="19">
        <v>2500</v>
      </c>
      <c r="F58" s="1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" customFormat="1" ht="14.25">
      <c r="A59" s="44">
        <v>2</v>
      </c>
      <c r="B59" s="20" t="s">
        <v>72</v>
      </c>
      <c r="C59" s="45" t="s">
        <v>69</v>
      </c>
      <c r="D59" s="19">
        <f t="shared" si="3"/>
        <v>6600</v>
      </c>
      <c r="E59" s="19">
        <v>6600</v>
      </c>
      <c r="F59" s="1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" customFormat="1" ht="14.25">
      <c r="A60" s="44">
        <v>3</v>
      </c>
      <c r="B60" s="20" t="s">
        <v>73</v>
      </c>
      <c r="C60" s="45" t="s">
        <v>69</v>
      </c>
      <c r="D60" s="19">
        <f t="shared" si="3"/>
        <v>9000</v>
      </c>
      <c r="E60" s="19">
        <v>9000</v>
      </c>
      <c r="F60" s="19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" customFormat="1" ht="14.25">
      <c r="A61" s="44">
        <v>4</v>
      </c>
      <c r="B61" s="20" t="s">
        <v>74</v>
      </c>
      <c r="C61" s="45" t="s">
        <v>69</v>
      </c>
      <c r="D61" s="19">
        <f t="shared" si="3"/>
        <v>800</v>
      </c>
      <c r="E61" s="19">
        <v>800</v>
      </c>
      <c r="F61" s="19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" customFormat="1" ht="14.25">
      <c r="A62" s="44">
        <v>5</v>
      </c>
      <c r="B62" s="20" t="s">
        <v>75</v>
      </c>
      <c r="C62" s="45" t="s">
        <v>69</v>
      </c>
      <c r="D62" s="19">
        <f t="shared" si="3"/>
        <v>400</v>
      </c>
      <c r="E62" s="19">
        <v>400</v>
      </c>
      <c r="F62" s="19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" customFormat="1" ht="14.25">
      <c r="A63" s="44">
        <v>6</v>
      </c>
      <c r="B63" s="20" t="s">
        <v>76</v>
      </c>
      <c r="C63" s="45" t="s">
        <v>69</v>
      </c>
      <c r="D63" s="19">
        <f t="shared" si="3"/>
        <v>500</v>
      </c>
      <c r="E63" s="19">
        <v>500</v>
      </c>
      <c r="F63" s="19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" customFormat="1" ht="14.25">
      <c r="A64" s="44">
        <v>7</v>
      </c>
      <c r="B64" s="20" t="s">
        <v>77</v>
      </c>
      <c r="C64" s="45" t="s">
        <v>69</v>
      </c>
      <c r="D64" s="19">
        <f t="shared" si="3"/>
        <v>900</v>
      </c>
      <c r="E64" s="19">
        <v>900</v>
      </c>
      <c r="F64" s="1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ht="14.25">
      <c r="A65" s="44">
        <v>8</v>
      </c>
      <c r="B65" s="20" t="s">
        <v>78</v>
      </c>
      <c r="C65" s="45" t="s">
        <v>69</v>
      </c>
      <c r="D65" s="19">
        <f t="shared" si="3"/>
        <v>1300</v>
      </c>
      <c r="E65" s="19">
        <v>1300</v>
      </c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6" ht="14.25">
      <c r="A66" s="49"/>
      <c r="B66" s="33" t="s">
        <v>79</v>
      </c>
      <c r="C66" s="50"/>
      <c r="D66" s="35">
        <f>D67+D86</f>
        <v>5548000</v>
      </c>
      <c r="E66" s="35">
        <f>E67+E86</f>
        <v>3346000</v>
      </c>
      <c r="F66" s="35">
        <f>F67+F86</f>
        <v>2202000</v>
      </c>
    </row>
    <row r="67" spans="1:6" ht="14.25">
      <c r="A67" s="51"/>
      <c r="B67" s="52" t="s">
        <v>80</v>
      </c>
      <c r="C67" s="53">
        <v>66</v>
      </c>
      <c r="D67" s="54">
        <f>SUM(D68:D85)</f>
        <v>3887000</v>
      </c>
      <c r="E67" s="54">
        <f>SUM(E68:E85)</f>
        <v>3000000</v>
      </c>
      <c r="F67" s="54">
        <f>SUM(F68:F85)</f>
        <v>887000</v>
      </c>
    </row>
    <row r="68" spans="1:256" s="40" customFormat="1" ht="14.25">
      <c r="A68" s="55">
        <v>1</v>
      </c>
      <c r="B68" s="56" t="s">
        <v>81</v>
      </c>
      <c r="C68" s="57" t="s">
        <v>82</v>
      </c>
      <c r="D68" s="58">
        <f aca="true" t="shared" si="4" ref="D68:D85">E68+F68</f>
        <v>48000</v>
      </c>
      <c r="E68" s="59">
        <v>48000</v>
      </c>
      <c r="F68" s="6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40" customFormat="1" ht="14.25">
      <c r="A69" s="55">
        <v>2</v>
      </c>
      <c r="B69" s="56" t="s">
        <v>83</v>
      </c>
      <c r="C69" s="57" t="s">
        <v>82</v>
      </c>
      <c r="D69" s="58">
        <f t="shared" si="4"/>
        <v>60000</v>
      </c>
      <c r="E69" s="59">
        <v>60000</v>
      </c>
      <c r="F69" s="6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40" customFormat="1" ht="14.25">
      <c r="A70" s="55">
        <v>3</v>
      </c>
      <c r="B70" s="56" t="s">
        <v>84</v>
      </c>
      <c r="C70" s="57" t="s">
        <v>82</v>
      </c>
      <c r="D70" s="58">
        <f t="shared" si="4"/>
        <v>216000</v>
      </c>
      <c r="E70" s="59">
        <v>216000</v>
      </c>
      <c r="F70" s="6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40" customFormat="1" ht="14.25">
      <c r="A71" s="55">
        <v>4</v>
      </c>
      <c r="B71" s="56" t="s">
        <v>85</v>
      </c>
      <c r="C71" s="57" t="s">
        <v>82</v>
      </c>
      <c r="D71" s="58">
        <f t="shared" si="4"/>
        <v>594000</v>
      </c>
      <c r="E71" s="59">
        <v>552000</v>
      </c>
      <c r="F71" s="61">
        <f>33000+9000</f>
        <v>42000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40" customFormat="1" ht="69">
      <c r="A72" s="55">
        <v>5</v>
      </c>
      <c r="B72" s="62" t="s">
        <v>86</v>
      </c>
      <c r="C72" s="57" t="s">
        <v>82</v>
      </c>
      <c r="D72" s="58">
        <f t="shared" si="4"/>
        <v>135000</v>
      </c>
      <c r="E72" s="59"/>
      <c r="F72" s="61">
        <v>135000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40" customFormat="1" ht="54.75">
      <c r="A73" s="55">
        <v>6</v>
      </c>
      <c r="B73" s="63" t="s">
        <v>87</v>
      </c>
      <c r="C73" s="57" t="s">
        <v>82</v>
      </c>
      <c r="D73" s="58">
        <f t="shared" si="4"/>
        <v>135000</v>
      </c>
      <c r="E73" s="59"/>
      <c r="F73" s="61">
        <v>135000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40" customFormat="1" ht="14.25">
      <c r="A74" s="55">
        <v>7</v>
      </c>
      <c r="B74" s="56" t="s">
        <v>88</v>
      </c>
      <c r="C74" s="57" t="s">
        <v>82</v>
      </c>
      <c r="D74" s="58">
        <f t="shared" si="4"/>
        <v>500000</v>
      </c>
      <c r="E74" s="59"/>
      <c r="F74" s="61">
        <v>500000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40" customFormat="1" ht="14.25">
      <c r="A75" s="55">
        <v>8</v>
      </c>
      <c r="B75" s="64" t="s">
        <v>89</v>
      </c>
      <c r="C75" s="57" t="s">
        <v>82</v>
      </c>
      <c r="D75" s="58">
        <f t="shared" si="4"/>
        <v>75000</v>
      </c>
      <c r="E75" s="59"/>
      <c r="F75" s="61">
        <v>75000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40" customFormat="1" ht="14.25">
      <c r="A76" s="55">
        <v>9</v>
      </c>
      <c r="B76" s="56" t="s">
        <v>90</v>
      </c>
      <c r="C76" s="57" t="s">
        <v>82</v>
      </c>
      <c r="D76" s="58">
        <f t="shared" si="4"/>
        <v>90000</v>
      </c>
      <c r="E76" s="59">
        <v>90000</v>
      </c>
      <c r="F76" s="60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40" customFormat="1" ht="14.25">
      <c r="A77" s="55">
        <v>10</v>
      </c>
      <c r="B77" s="56" t="s">
        <v>91</v>
      </c>
      <c r="C77" s="57" t="s">
        <v>82</v>
      </c>
      <c r="D77" s="58">
        <f t="shared" si="4"/>
        <v>700000</v>
      </c>
      <c r="E77" s="59">
        <v>700000</v>
      </c>
      <c r="F77" s="6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40" customFormat="1" ht="14.25">
      <c r="A78" s="55">
        <v>11</v>
      </c>
      <c r="B78" s="56" t="s">
        <v>92</v>
      </c>
      <c r="C78" s="57" t="s">
        <v>82</v>
      </c>
      <c r="D78" s="58">
        <f t="shared" si="4"/>
        <v>345000</v>
      </c>
      <c r="E78" s="59">
        <v>345000</v>
      </c>
      <c r="F78" s="6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40" customFormat="1" ht="14.25">
      <c r="A79" s="55">
        <v>12</v>
      </c>
      <c r="B79" s="56" t="s">
        <v>93</v>
      </c>
      <c r="C79" s="57" t="s">
        <v>82</v>
      </c>
      <c r="D79" s="58">
        <f t="shared" si="4"/>
        <v>275000</v>
      </c>
      <c r="E79" s="59">
        <v>275000</v>
      </c>
      <c r="F79" s="6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40" customFormat="1" ht="14.25">
      <c r="A80" s="55">
        <v>13</v>
      </c>
      <c r="B80" s="56" t="s">
        <v>17</v>
      </c>
      <c r="C80" s="57" t="s">
        <v>82</v>
      </c>
      <c r="D80" s="58">
        <f t="shared" si="4"/>
        <v>60000</v>
      </c>
      <c r="E80" s="59">
        <v>60000</v>
      </c>
      <c r="F80" s="6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40" customFormat="1" ht="14.25">
      <c r="A81" s="55">
        <v>14</v>
      </c>
      <c r="B81" s="56" t="s">
        <v>94</v>
      </c>
      <c r="C81" s="57" t="s">
        <v>82</v>
      </c>
      <c r="D81" s="58">
        <f t="shared" si="4"/>
        <v>260000</v>
      </c>
      <c r="E81" s="59">
        <v>260000</v>
      </c>
      <c r="F81" s="6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40" customFormat="1" ht="14.25">
      <c r="A82" s="55">
        <v>15</v>
      </c>
      <c r="B82" s="56" t="s">
        <v>95</v>
      </c>
      <c r="C82" s="57" t="s">
        <v>82</v>
      </c>
      <c r="D82" s="58">
        <f t="shared" si="4"/>
        <v>30000</v>
      </c>
      <c r="E82" s="59">
        <v>30000</v>
      </c>
      <c r="F82" s="6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40" customFormat="1" ht="14.25">
      <c r="A83" s="55">
        <v>16</v>
      </c>
      <c r="B83" s="56" t="s">
        <v>96</v>
      </c>
      <c r="C83" s="57" t="s">
        <v>82</v>
      </c>
      <c r="D83" s="58">
        <f t="shared" si="4"/>
        <v>120000</v>
      </c>
      <c r="E83" s="59">
        <v>120000</v>
      </c>
      <c r="F83" s="6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40" customFormat="1" ht="14.25">
      <c r="A84" s="55">
        <v>17</v>
      </c>
      <c r="B84" s="56" t="s">
        <v>97</v>
      </c>
      <c r="C84" s="57" t="s">
        <v>82</v>
      </c>
      <c r="D84" s="58">
        <f t="shared" si="4"/>
        <v>230000</v>
      </c>
      <c r="E84" s="59">
        <v>230000</v>
      </c>
      <c r="F84" s="6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40" customFormat="1" ht="14.25">
      <c r="A85" s="55">
        <v>18</v>
      </c>
      <c r="B85" s="56" t="s">
        <v>98</v>
      </c>
      <c r="C85" s="57" t="s">
        <v>82</v>
      </c>
      <c r="D85" s="58">
        <f t="shared" si="4"/>
        <v>14000</v>
      </c>
      <c r="E85" s="59">
        <v>14000</v>
      </c>
      <c r="F85" s="6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" customFormat="1" ht="14.25">
      <c r="A86" s="65"/>
      <c r="B86" s="66" t="s">
        <v>99</v>
      </c>
      <c r="C86" s="67">
        <v>66</v>
      </c>
      <c r="D86" s="54">
        <f>SUM(D87:D107)</f>
        <v>1661000</v>
      </c>
      <c r="E86" s="54">
        <f>SUM(E87:E107)</f>
        <v>346000</v>
      </c>
      <c r="F86" s="54">
        <f>SUM(F87:F107)</f>
        <v>1315000</v>
      </c>
      <c r="G86" s="8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6" ht="14.25">
      <c r="A87" s="55">
        <v>1</v>
      </c>
      <c r="B87" s="68" t="s">
        <v>100</v>
      </c>
      <c r="C87" s="57" t="s">
        <v>82</v>
      </c>
      <c r="D87" s="58">
        <f aca="true" t="shared" si="5" ref="D87:D107">SUM(E87:F87)</f>
        <v>1000000</v>
      </c>
      <c r="E87" s="69"/>
      <c r="F87" s="19">
        <v>1000000</v>
      </c>
    </row>
    <row r="88" spans="1:6" ht="27">
      <c r="A88" s="55">
        <v>2</v>
      </c>
      <c r="B88" s="68" t="s">
        <v>101</v>
      </c>
      <c r="C88" s="57" t="s">
        <v>82</v>
      </c>
      <c r="D88" s="58">
        <f t="shared" si="5"/>
        <v>47000</v>
      </c>
      <c r="E88" s="69">
        <v>47000</v>
      </c>
      <c r="F88" s="19"/>
    </row>
    <row r="89" spans="1:6" ht="27">
      <c r="A89" s="55">
        <v>3</v>
      </c>
      <c r="B89" s="68" t="s">
        <v>102</v>
      </c>
      <c r="C89" s="57" t="s">
        <v>82</v>
      </c>
      <c r="D89" s="58">
        <f t="shared" si="5"/>
        <v>46000</v>
      </c>
      <c r="E89" s="69">
        <v>46000</v>
      </c>
      <c r="F89" s="19"/>
    </row>
    <row r="90" spans="1:6" ht="14.25">
      <c r="A90" s="55">
        <v>4</v>
      </c>
      <c r="B90" s="68" t="s">
        <v>103</v>
      </c>
      <c r="C90" s="57" t="s">
        <v>82</v>
      </c>
      <c r="D90" s="58">
        <f t="shared" si="5"/>
        <v>10000</v>
      </c>
      <c r="E90" s="69">
        <v>10000</v>
      </c>
      <c r="F90" s="19"/>
    </row>
    <row r="91" spans="1:6" s="4" customFormat="1" ht="14.25">
      <c r="A91" s="55">
        <v>5</v>
      </c>
      <c r="B91" s="17" t="s">
        <v>104</v>
      </c>
      <c r="C91" s="57" t="s">
        <v>82</v>
      </c>
      <c r="D91" s="58">
        <f t="shared" si="5"/>
        <v>15000</v>
      </c>
      <c r="E91" s="69">
        <v>15000</v>
      </c>
      <c r="F91" s="19"/>
    </row>
    <row r="92" spans="1:6" s="4" customFormat="1" ht="14.25">
      <c r="A92" s="55">
        <v>6</v>
      </c>
      <c r="B92" s="68" t="s">
        <v>105</v>
      </c>
      <c r="C92" s="57" t="s">
        <v>82</v>
      </c>
      <c r="D92" s="58">
        <f t="shared" si="5"/>
        <v>20000</v>
      </c>
      <c r="E92" s="69">
        <v>20000</v>
      </c>
      <c r="F92" s="19"/>
    </row>
    <row r="93" spans="1:6" s="4" customFormat="1" ht="14.25">
      <c r="A93" s="55">
        <v>7</v>
      </c>
      <c r="B93" s="68" t="s">
        <v>106</v>
      </c>
      <c r="C93" s="57" t="s">
        <v>82</v>
      </c>
      <c r="D93" s="58">
        <f t="shared" si="5"/>
        <v>23000</v>
      </c>
      <c r="E93" s="69">
        <v>0</v>
      </c>
      <c r="F93" s="19">
        <v>23000</v>
      </c>
    </row>
    <row r="94" spans="1:6" s="4" customFormat="1" ht="14.25">
      <c r="A94" s="55">
        <v>8</v>
      </c>
      <c r="B94" s="68" t="s">
        <v>107</v>
      </c>
      <c r="C94" s="57" t="s">
        <v>82</v>
      </c>
      <c r="D94" s="58">
        <f t="shared" si="5"/>
        <v>10000</v>
      </c>
      <c r="E94" s="69">
        <v>0</v>
      </c>
      <c r="F94" s="19">
        <v>10000</v>
      </c>
    </row>
    <row r="95" spans="1:6" s="4" customFormat="1" ht="14.25">
      <c r="A95" s="55">
        <v>9</v>
      </c>
      <c r="B95" s="68" t="s">
        <v>108</v>
      </c>
      <c r="C95" s="57" t="s">
        <v>82</v>
      </c>
      <c r="D95" s="58">
        <f t="shared" si="5"/>
        <v>8000</v>
      </c>
      <c r="E95" s="69">
        <v>8000</v>
      </c>
      <c r="F95" s="19">
        <v>0</v>
      </c>
    </row>
    <row r="96" spans="1:6" s="4" customFormat="1" ht="14.25">
      <c r="A96" s="55">
        <v>10</v>
      </c>
      <c r="B96" s="68" t="s">
        <v>109</v>
      </c>
      <c r="C96" s="57" t="s">
        <v>82</v>
      </c>
      <c r="D96" s="58">
        <f t="shared" si="5"/>
        <v>3000</v>
      </c>
      <c r="E96" s="69">
        <v>0</v>
      </c>
      <c r="F96" s="19">
        <v>3000</v>
      </c>
    </row>
    <row r="97" spans="1:6" s="4" customFormat="1" ht="14.25">
      <c r="A97" s="55">
        <v>11</v>
      </c>
      <c r="B97" s="68" t="s">
        <v>110</v>
      </c>
      <c r="C97" s="57" t="s">
        <v>82</v>
      </c>
      <c r="D97" s="58">
        <f t="shared" si="5"/>
        <v>28000</v>
      </c>
      <c r="E97" s="69">
        <v>28000</v>
      </c>
      <c r="F97" s="19"/>
    </row>
    <row r="98" spans="1:6" s="4" customFormat="1" ht="14.25">
      <c r="A98" s="55">
        <v>12</v>
      </c>
      <c r="B98" s="68" t="s">
        <v>111</v>
      </c>
      <c r="C98" s="57" t="s">
        <v>82</v>
      </c>
      <c r="D98" s="58">
        <f t="shared" si="5"/>
        <v>3000</v>
      </c>
      <c r="E98" s="69">
        <v>0</v>
      </c>
      <c r="F98" s="19">
        <v>3000</v>
      </c>
    </row>
    <row r="99" spans="1:6" s="4" customFormat="1" ht="14.25">
      <c r="A99" s="55">
        <v>13</v>
      </c>
      <c r="B99" s="68" t="s">
        <v>112</v>
      </c>
      <c r="C99" s="57" t="s">
        <v>82</v>
      </c>
      <c r="D99" s="58">
        <f t="shared" si="5"/>
        <v>3000</v>
      </c>
      <c r="E99" s="69">
        <v>0</v>
      </c>
      <c r="F99" s="19">
        <v>3000</v>
      </c>
    </row>
    <row r="100" spans="1:6" s="4" customFormat="1" ht="14.25">
      <c r="A100" s="55">
        <v>14</v>
      </c>
      <c r="B100" s="68" t="s">
        <v>113</v>
      </c>
      <c r="C100" s="57" t="s">
        <v>82</v>
      </c>
      <c r="D100" s="58">
        <f t="shared" si="5"/>
        <v>26000</v>
      </c>
      <c r="E100" s="69"/>
      <c r="F100" s="19">
        <v>26000</v>
      </c>
    </row>
    <row r="101" spans="1:6" s="4" customFormat="1" ht="14.25">
      <c r="A101" s="55">
        <v>15</v>
      </c>
      <c r="B101" s="68" t="s">
        <v>114</v>
      </c>
      <c r="C101" s="57" t="s">
        <v>82</v>
      </c>
      <c r="D101" s="58">
        <f t="shared" si="5"/>
        <v>6000</v>
      </c>
      <c r="E101" s="69"/>
      <c r="F101" s="19">
        <v>6000</v>
      </c>
    </row>
    <row r="102" spans="1:6" s="4" customFormat="1" ht="14.25">
      <c r="A102" s="55">
        <v>16</v>
      </c>
      <c r="B102" s="68" t="s">
        <v>115</v>
      </c>
      <c r="C102" s="57" t="s">
        <v>82</v>
      </c>
      <c r="D102" s="58">
        <f t="shared" si="5"/>
        <v>112000</v>
      </c>
      <c r="E102" s="69">
        <v>112000</v>
      </c>
      <c r="F102" s="19"/>
    </row>
    <row r="103" spans="1:6" s="4" customFormat="1" ht="14.25">
      <c r="A103" s="55">
        <v>17</v>
      </c>
      <c r="B103" s="68" t="s">
        <v>116</v>
      </c>
      <c r="C103" s="57" t="s">
        <v>82</v>
      </c>
      <c r="D103" s="58">
        <f t="shared" si="5"/>
        <v>14000</v>
      </c>
      <c r="E103" s="69">
        <v>0</v>
      </c>
      <c r="F103" s="19">
        <v>14000</v>
      </c>
    </row>
    <row r="104" spans="1:6" s="4" customFormat="1" ht="14.25">
      <c r="A104" s="55">
        <v>18</v>
      </c>
      <c r="B104" s="68" t="s">
        <v>117</v>
      </c>
      <c r="C104" s="57" t="s">
        <v>82</v>
      </c>
      <c r="D104" s="58">
        <f t="shared" si="5"/>
        <v>35000</v>
      </c>
      <c r="E104" s="69">
        <v>35000</v>
      </c>
      <c r="F104" s="19"/>
    </row>
    <row r="105" spans="1:6" s="4" customFormat="1" ht="14.25">
      <c r="A105" s="55">
        <v>19</v>
      </c>
      <c r="B105" s="20" t="s">
        <v>118</v>
      </c>
      <c r="C105" s="57" t="s">
        <v>82</v>
      </c>
      <c r="D105" s="58">
        <f t="shared" si="5"/>
        <v>157000</v>
      </c>
      <c r="E105" s="69"/>
      <c r="F105" s="19">
        <v>157000</v>
      </c>
    </row>
    <row r="106" spans="1:6" s="4" customFormat="1" ht="14.25">
      <c r="A106" s="55">
        <v>20</v>
      </c>
      <c r="B106" s="20" t="s">
        <v>119</v>
      </c>
      <c r="C106" s="57" t="s">
        <v>82</v>
      </c>
      <c r="D106" s="58">
        <f t="shared" si="5"/>
        <v>25000</v>
      </c>
      <c r="E106" s="69">
        <v>25000</v>
      </c>
      <c r="F106" s="19"/>
    </row>
    <row r="107" spans="1:6" s="4" customFormat="1" ht="14.25">
      <c r="A107" s="55">
        <v>21</v>
      </c>
      <c r="B107" s="20" t="s">
        <v>120</v>
      </c>
      <c r="C107" s="57" t="s">
        <v>82</v>
      </c>
      <c r="D107" s="58">
        <f t="shared" si="5"/>
        <v>70000</v>
      </c>
      <c r="E107" s="69"/>
      <c r="F107" s="19">
        <v>70000</v>
      </c>
    </row>
    <row r="108" spans="1:6" ht="25.5" customHeight="1">
      <c r="A108" s="49"/>
      <c r="B108" s="33" t="s">
        <v>121</v>
      </c>
      <c r="C108" s="50"/>
      <c r="D108" s="35">
        <f>D109+D114+D119+D124+D127+D129</f>
        <v>1002000</v>
      </c>
      <c r="E108" s="35">
        <f>E109+E114+E119+E124+E127+E129</f>
        <v>1002000</v>
      </c>
      <c r="F108" s="35">
        <f>F109+F114+F119+F124+F127+F129</f>
        <v>0</v>
      </c>
    </row>
    <row r="109" spans="1:6" ht="14.25">
      <c r="A109" s="70"/>
      <c r="B109" s="71" t="s">
        <v>122</v>
      </c>
      <c r="C109" s="54"/>
      <c r="D109" s="54">
        <f>D110+D112</f>
        <v>562000</v>
      </c>
      <c r="E109" s="54">
        <f>E110+E112</f>
        <v>562000</v>
      </c>
      <c r="F109" s="54">
        <f>F110+F112</f>
        <v>0</v>
      </c>
    </row>
    <row r="110" spans="1:256" s="75" customFormat="1" ht="14.25">
      <c r="A110" s="72"/>
      <c r="B110" s="73" t="s">
        <v>123</v>
      </c>
      <c r="C110" s="74"/>
      <c r="D110" s="25">
        <f>SUM(D111:D111)</f>
        <v>95000</v>
      </c>
      <c r="E110" s="25">
        <f>SUM(E111:E111)</f>
        <v>95000</v>
      </c>
      <c r="F110" s="25">
        <f>SUM(F111:F111)</f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40" customFormat="1" ht="14.25">
      <c r="A111" s="55">
        <v>1</v>
      </c>
      <c r="B111" s="76" t="s">
        <v>124</v>
      </c>
      <c r="C111" s="74" t="s">
        <v>24</v>
      </c>
      <c r="D111" s="28">
        <f>SUM(E111:F111)</f>
        <v>95000</v>
      </c>
      <c r="E111" s="28">
        <v>95000</v>
      </c>
      <c r="F111" s="2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75" customFormat="1" ht="14.25">
      <c r="A112" s="72"/>
      <c r="B112" s="73" t="s">
        <v>125</v>
      </c>
      <c r="C112" s="77"/>
      <c r="D112" s="25">
        <f>SUM(D113:D113)</f>
        <v>467000</v>
      </c>
      <c r="E112" s="25">
        <f>SUM(E113:E113)</f>
        <v>467000</v>
      </c>
      <c r="F112" s="25">
        <f>SUM(F113:F113)</f>
        <v>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40" customFormat="1" ht="14.25">
      <c r="A113" s="55">
        <v>2</v>
      </c>
      <c r="B113" s="20" t="s">
        <v>126</v>
      </c>
      <c r="C113" s="74" t="s">
        <v>127</v>
      </c>
      <c r="D113" s="28">
        <f>E113+F113</f>
        <v>467000</v>
      </c>
      <c r="E113" s="28">
        <v>467000</v>
      </c>
      <c r="F113" s="2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6" ht="27">
      <c r="A114" s="82"/>
      <c r="B114" s="83" t="s">
        <v>128</v>
      </c>
      <c r="C114" s="115"/>
      <c r="D114" s="54">
        <f>SUM(D115:D118)</f>
        <v>28000</v>
      </c>
      <c r="E114" s="54">
        <f>SUM(E115:E118)</f>
        <v>28000</v>
      </c>
      <c r="F114" s="54">
        <f>SUM(F115:F118)</f>
        <v>0</v>
      </c>
    </row>
    <row r="115" spans="1:6" ht="14.25">
      <c r="A115" s="78">
        <v>1</v>
      </c>
      <c r="B115" s="76" t="s">
        <v>129</v>
      </c>
      <c r="C115" s="74" t="s">
        <v>24</v>
      </c>
      <c r="D115" s="19">
        <f>E115+F115</f>
        <v>4000</v>
      </c>
      <c r="E115" s="79">
        <v>4000</v>
      </c>
      <c r="F115" s="19"/>
    </row>
    <row r="116" spans="1:6" ht="14.25">
      <c r="A116" s="78">
        <v>2</v>
      </c>
      <c r="B116" s="76" t="s">
        <v>130</v>
      </c>
      <c r="C116" s="74" t="s">
        <v>24</v>
      </c>
      <c r="D116" s="19">
        <f>E116+F116</f>
        <v>12000</v>
      </c>
      <c r="E116" s="79">
        <v>12000</v>
      </c>
      <c r="F116" s="19"/>
    </row>
    <row r="117" spans="1:6" ht="14.25">
      <c r="A117" s="80">
        <v>3</v>
      </c>
      <c r="B117" s="76" t="s">
        <v>131</v>
      </c>
      <c r="C117" s="74" t="s">
        <v>24</v>
      </c>
      <c r="D117" s="19">
        <f>E117+F117</f>
        <v>6000</v>
      </c>
      <c r="E117" s="79">
        <v>6000</v>
      </c>
      <c r="F117" s="19"/>
    </row>
    <row r="118" spans="1:6" ht="14.25">
      <c r="A118" s="80">
        <v>4</v>
      </c>
      <c r="B118" s="76" t="s">
        <v>132</v>
      </c>
      <c r="C118" s="74" t="s">
        <v>24</v>
      </c>
      <c r="D118" s="19">
        <f>E118+F118</f>
        <v>6000</v>
      </c>
      <c r="E118" s="79">
        <v>6000</v>
      </c>
      <c r="F118" s="19"/>
    </row>
    <row r="119" spans="1:6" ht="14.25">
      <c r="A119" s="82"/>
      <c r="B119" s="83" t="s">
        <v>133</v>
      </c>
      <c r="C119" s="67"/>
      <c r="D119" s="54">
        <f>SUM(D120:D123)</f>
        <v>70000</v>
      </c>
      <c r="E119" s="54">
        <f>SUM(E120:E123)</f>
        <v>70000</v>
      </c>
      <c r="F119" s="54">
        <f>SUM(F120:F123)</f>
        <v>0</v>
      </c>
    </row>
    <row r="120" spans="1:256" s="40" customFormat="1" ht="14.25">
      <c r="A120" s="81" t="s">
        <v>56</v>
      </c>
      <c r="B120" s="27" t="s">
        <v>134</v>
      </c>
      <c r="C120" s="74" t="s">
        <v>24</v>
      </c>
      <c r="D120" s="19">
        <f>E120+F120</f>
        <v>30000</v>
      </c>
      <c r="E120" s="19">
        <v>30000</v>
      </c>
      <c r="F120" s="2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40" customFormat="1" ht="14.25">
      <c r="A121" s="81" t="s">
        <v>59</v>
      </c>
      <c r="B121" s="27" t="s">
        <v>135</v>
      </c>
      <c r="C121" s="74"/>
      <c r="D121" s="19">
        <f>E121+F121</f>
        <v>3000</v>
      </c>
      <c r="E121" s="19">
        <v>3000</v>
      </c>
      <c r="F121" s="2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40" customFormat="1" ht="14.25">
      <c r="A122" s="81" t="s">
        <v>61</v>
      </c>
      <c r="B122" s="27" t="s">
        <v>136</v>
      </c>
      <c r="C122" s="74"/>
      <c r="D122" s="19">
        <f>E122+F122</f>
        <v>32000</v>
      </c>
      <c r="E122" s="19">
        <v>32000</v>
      </c>
      <c r="F122" s="2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40" customFormat="1" ht="14.25">
      <c r="A123" s="81" t="s">
        <v>63</v>
      </c>
      <c r="B123" s="27" t="s">
        <v>137</v>
      </c>
      <c r="C123" s="74"/>
      <c r="D123" s="19">
        <f>E123+F123</f>
        <v>5000</v>
      </c>
      <c r="E123" s="19">
        <v>5000</v>
      </c>
      <c r="F123" s="2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40" customFormat="1" ht="14.25">
      <c r="A124" s="82"/>
      <c r="B124" s="83" t="s">
        <v>138</v>
      </c>
      <c r="C124" s="84"/>
      <c r="D124" s="54">
        <f>SUM(D125:D126)</f>
        <v>49000</v>
      </c>
      <c r="E124" s="54">
        <f>SUM(E125:E126)</f>
        <v>49000</v>
      </c>
      <c r="F124" s="54">
        <f>SUM(F125:F126)</f>
        <v>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40" customFormat="1" ht="14.25">
      <c r="A125" s="81" t="s">
        <v>56</v>
      </c>
      <c r="B125" s="20" t="s">
        <v>139</v>
      </c>
      <c r="C125" s="74" t="s">
        <v>24</v>
      </c>
      <c r="D125" s="19">
        <f>SUM(E125:F125)</f>
        <v>28000</v>
      </c>
      <c r="E125" s="19">
        <v>28000</v>
      </c>
      <c r="F125" s="2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40" customFormat="1" ht="14.25">
      <c r="A126" s="81" t="s">
        <v>59</v>
      </c>
      <c r="B126" s="20" t="s">
        <v>140</v>
      </c>
      <c r="C126" s="74" t="s">
        <v>24</v>
      </c>
      <c r="D126" s="19">
        <f>SUM(E126:F126)</f>
        <v>21000</v>
      </c>
      <c r="E126" s="19">
        <v>21000</v>
      </c>
      <c r="F126" s="2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40" customFormat="1" ht="14.25">
      <c r="A127" s="82"/>
      <c r="B127" s="83" t="s">
        <v>141</v>
      </c>
      <c r="C127" s="84"/>
      <c r="D127" s="54">
        <f>SUM(D128:D128)</f>
        <v>30000</v>
      </c>
      <c r="E127" s="54">
        <f>SUM(E128:E128)</f>
        <v>30000</v>
      </c>
      <c r="F127" s="54">
        <f>SUM(F128:F128)</f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40" customFormat="1" ht="14.25">
      <c r="A128" s="81" t="s">
        <v>56</v>
      </c>
      <c r="B128" s="27" t="s">
        <v>142</v>
      </c>
      <c r="C128" s="37" t="s">
        <v>24</v>
      </c>
      <c r="D128" s="19">
        <f>E128+F128</f>
        <v>30000</v>
      </c>
      <c r="E128" s="19">
        <v>30000</v>
      </c>
      <c r="F128" s="2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40" customFormat="1" ht="14.25">
      <c r="A129" s="82"/>
      <c r="B129" s="83" t="s">
        <v>143</v>
      </c>
      <c r="C129" s="84"/>
      <c r="D129" s="117">
        <f>SUM(D130:D131)</f>
        <v>263000</v>
      </c>
      <c r="E129" s="117">
        <f>SUM(E130:E131)</f>
        <v>263000</v>
      </c>
      <c r="F129" s="117">
        <f>SUM(F130:F131)</f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40" customFormat="1" ht="14.25">
      <c r="A130" s="81" t="s">
        <v>56</v>
      </c>
      <c r="B130" s="27" t="s">
        <v>144</v>
      </c>
      <c r="C130" s="37" t="s">
        <v>24</v>
      </c>
      <c r="D130" s="19">
        <f>E130+F130</f>
        <v>18000</v>
      </c>
      <c r="E130" s="19">
        <v>18000</v>
      </c>
      <c r="F130" s="2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40" customFormat="1" ht="14.25">
      <c r="A131" s="81" t="s">
        <v>59</v>
      </c>
      <c r="B131" s="27" t="s">
        <v>145</v>
      </c>
      <c r="C131" s="37" t="s">
        <v>24</v>
      </c>
      <c r="D131" s="19">
        <f>E131+F131</f>
        <v>245000</v>
      </c>
      <c r="E131" s="19">
        <v>245000</v>
      </c>
      <c r="F131" s="2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6" ht="26.25" customHeight="1">
      <c r="A132" s="32"/>
      <c r="B132" s="85" t="s">
        <v>146</v>
      </c>
      <c r="C132" s="11"/>
      <c r="D132" s="35">
        <f>D133+D139+D160+D167</f>
        <v>1790000</v>
      </c>
      <c r="E132" s="35">
        <f>E133+E139+E160+E167</f>
        <v>1790000</v>
      </c>
      <c r="F132" s="35">
        <f>F133+F139+F160+F167</f>
        <v>0</v>
      </c>
    </row>
    <row r="133" spans="1:256" s="40" customFormat="1" ht="14.25">
      <c r="A133" s="87"/>
      <c r="B133" s="88" t="s">
        <v>147</v>
      </c>
      <c r="C133" s="89"/>
      <c r="D133" s="118">
        <f>SUM(D134:D138)</f>
        <v>1401000</v>
      </c>
      <c r="E133" s="118">
        <f>SUM(E134:E138)</f>
        <v>1401000</v>
      </c>
      <c r="F133" s="118">
        <f>SUM(F134:F138)</f>
        <v>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40" customFormat="1" ht="14.25">
      <c r="A134" s="57">
        <v>1</v>
      </c>
      <c r="B134" s="76" t="s">
        <v>148</v>
      </c>
      <c r="C134" s="90" t="s">
        <v>149</v>
      </c>
      <c r="D134" s="28">
        <f>SUM(E134:F134)</f>
        <v>30000</v>
      </c>
      <c r="E134" s="91">
        <v>30000</v>
      </c>
      <c r="F134" s="9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40" customFormat="1" ht="14.25">
      <c r="A135" s="57">
        <v>2</v>
      </c>
      <c r="B135" s="76" t="s">
        <v>150</v>
      </c>
      <c r="C135" s="90" t="s">
        <v>149</v>
      </c>
      <c r="D135" s="28">
        <f>SUM(E135:F135)</f>
        <v>31000</v>
      </c>
      <c r="E135" s="91">
        <v>31000</v>
      </c>
      <c r="F135" s="9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40" customFormat="1" ht="14.25">
      <c r="A136" s="57">
        <v>3</v>
      </c>
      <c r="B136" s="76" t="s">
        <v>151</v>
      </c>
      <c r="C136" s="90" t="s">
        <v>149</v>
      </c>
      <c r="D136" s="28">
        <f>SUM(E136:F136)</f>
        <v>33000</v>
      </c>
      <c r="E136" s="91">
        <v>33000</v>
      </c>
      <c r="F136" s="9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40" customFormat="1" ht="14.25">
      <c r="A137" s="57">
        <v>4</v>
      </c>
      <c r="B137" s="76" t="s">
        <v>152</v>
      </c>
      <c r="C137" s="90" t="s">
        <v>149</v>
      </c>
      <c r="D137" s="28">
        <f>SUM(E137:F137)</f>
        <v>1284000</v>
      </c>
      <c r="E137" s="91">
        <v>1284000</v>
      </c>
      <c r="F137" s="9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40" customFormat="1" ht="27">
      <c r="A138" s="57">
        <v>5</v>
      </c>
      <c r="B138" s="76" t="s">
        <v>153</v>
      </c>
      <c r="C138" s="90" t="s">
        <v>149</v>
      </c>
      <c r="D138" s="28">
        <f>SUM(E138:F138)</f>
        <v>23000</v>
      </c>
      <c r="E138" s="91">
        <v>23000</v>
      </c>
      <c r="F138" s="9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40" customFormat="1" ht="15" customHeight="1">
      <c r="A139" s="89"/>
      <c r="B139" s="88" t="s">
        <v>154</v>
      </c>
      <c r="C139" s="89"/>
      <c r="D139" s="92">
        <f>SUM(D140:D159)</f>
        <v>288000</v>
      </c>
      <c r="E139" s="92">
        <f>SUM(E140:E159)</f>
        <v>288000</v>
      </c>
      <c r="F139" s="92">
        <f>SUM(F140:F159)</f>
        <v>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94" customFormat="1" ht="27">
      <c r="A140" s="57">
        <v>6</v>
      </c>
      <c r="B140" s="76" t="s">
        <v>155</v>
      </c>
      <c r="C140" s="90" t="s">
        <v>127</v>
      </c>
      <c r="D140" s="91">
        <f aca="true" t="shared" si="6" ref="D140:D159">E140+F140</f>
        <v>15000</v>
      </c>
      <c r="E140" s="91">
        <v>15000</v>
      </c>
      <c r="F140" s="91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3"/>
      <c r="IG140" s="93"/>
      <c r="IH140" s="93"/>
      <c r="II140" s="93"/>
      <c r="IJ140" s="93"/>
      <c r="IK140" s="93"/>
      <c r="IL140" s="93"/>
      <c r="IM140" s="93"/>
      <c r="IN140" s="93"/>
      <c r="IO140" s="93"/>
      <c r="IP140" s="93"/>
      <c r="IQ140" s="93"/>
      <c r="IR140" s="93"/>
      <c r="IS140" s="93"/>
      <c r="IT140" s="93"/>
      <c r="IU140" s="93"/>
      <c r="IV140" s="93"/>
    </row>
    <row r="141" spans="1:256" s="40" customFormat="1" ht="15" customHeight="1">
      <c r="A141" s="57">
        <v>7</v>
      </c>
      <c r="B141" s="76" t="s">
        <v>156</v>
      </c>
      <c r="C141" s="90" t="s">
        <v>127</v>
      </c>
      <c r="D141" s="91">
        <f t="shared" si="6"/>
        <v>5000</v>
      </c>
      <c r="E141" s="91">
        <v>5000</v>
      </c>
      <c r="F141" s="9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40" customFormat="1" ht="15" customHeight="1">
      <c r="A142" s="57">
        <v>8</v>
      </c>
      <c r="B142" s="76" t="s">
        <v>157</v>
      </c>
      <c r="C142" s="90" t="s">
        <v>127</v>
      </c>
      <c r="D142" s="91">
        <f t="shared" si="6"/>
        <v>2500</v>
      </c>
      <c r="E142" s="91">
        <v>2500</v>
      </c>
      <c r="F142" s="9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40" customFormat="1" ht="15" customHeight="1">
      <c r="A143" s="57">
        <v>9</v>
      </c>
      <c r="B143" s="76" t="s">
        <v>158</v>
      </c>
      <c r="C143" s="90" t="s">
        <v>127</v>
      </c>
      <c r="D143" s="91">
        <f t="shared" si="6"/>
        <v>5000</v>
      </c>
      <c r="E143" s="91">
        <v>5000</v>
      </c>
      <c r="F143" s="9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40" customFormat="1" ht="15" customHeight="1">
      <c r="A144" s="57">
        <v>10</v>
      </c>
      <c r="B144" s="76" t="s">
        <v>159</v>
      </c>
      <c r="C144" s="90" t="s">
        <v>127</v>
      </c>
      <c r="D144" s="91">
        <f t="shared" si="6"/>
        <v>2500</v>
      </c>
      <c r="E144" s="91">
        <v>2500</v>
      </c>
      <c r="F144" s="9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40" customFormat="1" ht="15" customHeight="1">
      <c r="A145" s="57">
        <v>11</v>
      </c>
      <c r="B145" s="76" t="s">
        <v>160</v>
      </c>
      <c r="C145" s="90" t="s">
        <v>127</v>
      </c>
      <c r="D145" s="91">
        <f t="shared" si="6"/>
        <v>5000</v>
      </c>
      <c r="E145" s="91">
        <v>5000</v>
      </c>
      <c r="F145" s="9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40" customFormat="1" ht="15" customHeight="1">
      <c r="A146" s="57">
        <v>12</v>
      </c>
      <c r="B146" s="76" t="s">
        <v>161</v>
      </c>
      <c r="C146" s="90" t="s">
        <v>127</v>
      </c>
      <c r="D146" s="91">
        <f t="shared" si="6"/>
        <v>5000</v>
      </c>
      <c r="E146" s="91">
        <v>5000</v>
      </c>
      <c r="F146" s="9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40" customFormat="1" ht="14.25">
      <c r="A147" s="57">
        <v>13</v>
      </c>
      <c r="B147" s="76" t="s">
        <v>162</v>
      </c>
      <c r="C147" s="90" t="s">
        <v>127</v>
      </c>
      <c r="D147" s="91">
        <f t="shared" si="6"/>
        <v>3500</v>
      </c>
      <c r="E147" s="91">
        <v>3500</v>
      </c>
      <c r="F147" s="9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40" customFormat="1" ht="15" customHeight="1">
      <c r="A148" s="57">
        <v>14</v>
      </c>
      <c r="B148" s="76" t="s">
        <v>163</v>
      </c>
      <c r="C148" s="90" t="s">
        <v>127</v>
      </c>
      <c r="D148" s="91">
        <f t="shared" si="6"/>
        <v>5000</v>
      </c>
      <c r="E148" s="91">
        <v>5000</v>
      </c>
      <c r="F148" s="9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40" customFormat="1" ht="14.25">
      <c r="A149" s="57">
        <v>15</v>
      </c>
      <c r="B149" s="76" t="s">
        <v>164</v>
      </c>
      <c r="C149" s="90" t="s">
        <v>127</v>
      </c>
      <c r="D149" s="91">
        <f t="shared" si="6"/>
        <v>3500</v>
      </c>
      <c r="E149" s="91">
        <v>3500</v>
      </c>
      <c r="F149" s="9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40" customFormat="1" ht="27">
      <c r="A150" s="57">
        <v>16</v>
      </c>
      <c r="B150" s="76" t="s">
        <v>165</v>
      </c>
      <c r="C150" s="90" t="s">
        <v>127</v>
      </c>
      <c r="D150" s="91">
        <f t="shared" si="6"/>
        <v>30000</v>
      </c>
      <c r="E150" s="91">
        <v>30000</v>
      </c>
      <c r="F150" s="9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40" customFormat="1" ht="27">
      <c r="A151" s="57">
        <v>17</v>
      </c>
      <c r="B151" s="76" t="s">
        <v>166</v>
      </c>
      <c r="C151" s="90" t="s">
        <v>127</v>
      </c>
      <c r="D151" s="91">
        <f t="shared" si="6"/>
        <v>40000</v>
      </c>
      <c r="E151" s="91">
        <v>40000</v>
      </c>
      <c r="F151" s="9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40" customFormat="1" ht="15" customHeight="1">
      <c r="A152" s="57">
        <v>18</v>
      </c>
      <c r="B152" s="76" t="s">
        <v>167</v>
      </c>
      <c r="C152" s="90" t="s">
        <v>127</v>
      </c>
      <c r="D152" s="91">
        <f t="shared" si="6"/>
        <v>8000</v>
      </c>
      <c r="E152" s="91">
        <v>8000</v>
      </c>
      <c r="F152" s="9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40" customFormat="1" ht="15" customHeight="1">
      <c r="A153" s="57">
        <v>19</v>
      </c>
      <c r="B153" s="76" t="s">
        <v>168</v>
      </c>
      <c r="C153" s="90" t="s">
        <v>127</v>
      </c>
      <c r="D153" s="91">
        <f t="shared" si="6"/>
        <v>70000</v>
      </c>
      <c r="E153" s="91">
        <v>70000</v>
      </c>
      <c r="F153" s="9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40" customFormat="1" ht="15" customHeight="1">
      <c r="A154" s="57">
        <v>20</v>
      </c>
      <c r="B154" s="76" t="s">
        <v>169</v>
      </c>
      <c r="C154" s="90" t="s">
        <v>127</v>
      </c>
      <c r="D154" s="91">
        <f t="shared" si="6"/>
        <v>17000</v>
      </c>
      <c r="E154" s="91">
        <v>17000</v>
      </c>
      <c r="F154" s="9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40" customFormat="1" ht="15" customHeight="1">
      <c r="A155" s="57">
        <v>21</v>
      </c>
      <c r="B155" s="76" t="s">
        <v>170</v>
      </c>
      <c r="C155" s="90" t="s">
        <v>127</v>
      </c>
      <c r="D155" s="91">
        <f t="shared" si="6"/>
        <v>3000</v>
      </c>
      <c r="E155" s="91">
        <v>3000</v>
      </c>
      <c r="F155" s="9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40" customFormat="1" ht="15" customHeight="1">
      <c r="A156" s="57">
        <v>22</v>
      </c>
      <c r="B156" s="76" t="s">
        <v>171</v>
      </c>
      <c r="C156" s="90" t="s">
        <v>127</v>
      </c>
      <c r="D156" s="91">
        <f t="shared" si="6"/>
        <v>3000</v>
      </c>
      <c r="E156" s="91">
        <v>3000</v>
      </c>
      <c r="F156" s="9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40" customFormat="1" ht="15" customHeight="1">
      <c r="A157" s="57">
        <v>23</v>
      </c>
      <c r="B157" s="76" t="s">
        <v>172</v>
      </c>
      <c r="C157" s="90" t="s">
        <v>127</v>
      </c>
      <c r="D157" s="91">
        <f t="shared" si="6"/>
        <v>5000</v>
      </c>
      <c r="E157" s="91">
        <v>5000</v>
      </c>
      <c r="F157" s="9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40" customFormat="1" ht="14.25">
      <c r="A158" s="57">
        <v>24</v>
      </c>
      <c r="B158" s="76" t="s">
        <v>173</v>
      </c>
      <c r="C158" s="90" t="s">
        <v>127</v>
      </c>
      <c r="D158" s="91">
        <f t="shared" si="6"/>
        <v>30000</v>
      </c>
      <c r="E158" s="91">
        <v>30000</v>
      </c>
      <c r="F158" s="9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40" customFormat="1" ht="14.25">
      <c r="A159" s="57">
        <v>25</v>
      </c>
      <c r="B159" s="76" t="s">
        <v>174</v>
      </c>
      <c r="C159" s="90" t="s">
        <v>127</v>
      </c>
      <c r="D159" s="91">
        <f t="shared" si="6"/>
        <v>30000</v>
      </c>
      <c r="E159" s="91">
        <v>30000</v>
      </c>
      <c r="F159" s="9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40" customFormat="1" ht="14.25">
      <c r="A160" s="87"/>
      <c r="B160" s="88" t="s">
        <v>175</v>
      </c>
      <c r="C160" s="89"/>
      <c r="D160" s="118">
        <f>SUM(D161:D166)</f>
        <v>88000</v>
      </c>
      <c r="E160" s="118">
        <f>SUM(E161:E166)</f>
        <v>88000</v>
      </c>
      <c r="F160" s="118">
        <f>SUM(F161:F166)</f>
        <v>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40" customFormat="1" ht="14.25">
      <c r="A161" s="57">
        <v>26</v>
      </c>
      <c r="B161" s="76" t="s">
        <v>176</v>
      </c>
      <c r="C161" s="90" t="s">
        <v>177</v>
      </c>
      <c r="D161" s="28">
        <f aca="true" t="shared" si="7" ref="D161:D166">SUM(E161:F161)</f>
        <v>35000</v>
      </c>
      <c r="E161" s="91">
        <v>35000</v>
      </c>
      <c r="F161" s="9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40" customFormat="1" ht="14.25">
      <c r="A162" s="57">
        <v>27</v>
      </c>
      <c r="B162" s="76" t="s">
        <v>178</v>
      </c>
      <c r="C162" s="90" t="s">
        <v>177</v>
      </c>
      <c r="D162" s="28">
        <f t="shared" si="7"/>
        <v>4000</v>
      </c>
      <c r="E162" s="91">
        <v>4000</v>
      </c>
      <c r="F162" s="91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40" customFormat="1" ht="14.25">
      <c r="A163" s="57">
        <v>28</v>
      </c>
      <c r="B163" s="76" t="s">
        <v>179</v>
      </c>
      <c r="C163" s="90" t="s">
        <v>177</v>
      </c>
      <c r="D163" s="28">
        <f t="shared" si="7"/>
        <v>20000</v>
      </c>
      <c r="E163" s="91">
        <v>20000</v>
      </c>
      <c r="F163" s="9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40" customFormat="1" ht="14.25">
      <c r="A164" s="57">
        <v>29</v>
      </c>
      <c r="B164" s="76" t="s">
        <v>180</v>
      </c>
      <c r="C164" s="90" t="s">
        <v>177</v>
      </c>
      <c r="D164" s="28">
        <f t="shared" si="7"/>
        <v>15000</v>
      </c>
      <c r="E164" s="91">
        <v>15000</v>
      </c>
      <c r="F164" s="9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40" customFormat="1" ht="14.25">
      <c r="A165" s="57">
        <v>30</v>
      </c>
      <c r="B165" s="76" t="s">
        <v>181</v>
      </c>
      <c r="C165" s="90" t="s">
        <v>177</v>
      </c>
      <c r="D165" s="28">
        <f t="shared" si="7"/>
        <v>10000</v>
      </c>
      <c r="E165" s="91">
        <v>10000</v>
      </c>
      <c r="F165" s="9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40" customFormat="1" ht="14.25">
      <c r="A166" s="57">
        <v>31</v>
      </c>
      <c r="B166" s="95" t="s">
        <v>182</v>
      </c>
      <c r="C166" s="90" t="s">
        <v>177</v>
      </c>
      <c r="D166" s="28">
        <f t="shared" si="7"/>
        <v>4000</v>
      </c>
      <c r="E166" s="91">
        <v>4000</v>
      </c>
      <c r="F166" s="9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40" customFormat="1" ht="14.25">
      <c r="A167" s="96"/>
      <c r="B167" s="97" t="s">
        <v>183</v>
      </c>
      <c r="C167" s="98"/>
      <c r="D167" s="118">
        <f>SUM(D168:D169)</f>
        <v>13000</v>
      </c>
      <c r="E167" s="118">
        <f>SUM(E168:E169)</f>
        <v>13000</v>
      </c>
      <c r="F167" s="118">
        <f>SUM(F168:F169)</f>
        <v>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40" customFormat="1" ht="14.25">
      <c r="A168" s="57">
        <v>32</v>
      </c>
      <c r="B168" s="95" t="s">
        <v>184</v>
      </c>
      <c r="C168" s="90" t="s">
        <v>177</v>
      </c>
      <c r="D168" s="28">
        <f>SUM(E168:F168)</f>
        <v>5000</v>
      </c>
      <c r="E168" s="99">
        <v>5000</v>
      </c>
      <c r="F168" s="9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40" customFormat="1" ht="14.25">
      <c r="A169" s="57">
        <v>33</v>
      </c>
      <c r="B169" s="95" t="s">
        <v>185</v>
      </c>
      <c r="C169" s="90" t="s">
        <v>177</v>
      </c>
      <c r="D169" s="28">
        <f>SUM(E169:F169)</f>
        <v>8000</v>
      </c>
      <c r="E169" s="99">
        <v>8000</v>
      </c>
      <c r="F169" s="9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7" ht="14.25">
      <c r="A170" s="100" t="s">
        <v>186</v>
      </c>
      <c r="B170" s="86" t="s">
        <v>187</v>
      </c>
      <c r="C170" s="86"/>
      <c r="D170" s="35">
        <f>SUM(D171:D182)</f>
        <v>4147000</v>
      </c>
      <c r="E170" s="35">
        <f>SUM(E171:E182)</f>
        <v>4127000</v>
      </c>
      <c r="F170" s="35">
        <f>SUM(F171:F182)</f>
        <v>20000</v>
      </c>
      <c r="G170" s="8"/>
    </row>
    <row r="171" spans="1:6" ht="16.5" customHeight="1">
      <c r="A171" s="101">
        <v>1</v>
      </c>
      <c r="B171" s="95" t="s">
        <v>188</v>
      </c>
      <c r="C171" s="45" t="s">
        <v>42</v>
      </c>
      <c r="D171" s="102">
        <f aca="true" t="shared" si="8" ref="D171:D182">E171+F171</f>
        <v>3000000</v>
      </c>
      <c r="E171" s="103">
        <v>3000000</v>
      </c>
      <c r="F171" s="103"/>
    </row>
    <row r="172" spans="1:6" ht="26.25" customHeight="1">
      <c r="A172" s="101">
        <v>2</v>
      </c>
      <c r="B172" s="95" t="s">
        <v>189</v>
      </c>
      <c r="C172" s="45" t="s">
        <v>42</v>
      </c>
      <c r="D172" s="102">
        <f t="shared" si="8"/>
        <v>264000</v>
      </c>
      <c r="E172" s="103">
        <v>264000</v>
      </c>
      <c r="F172" s="103"/>
    </row>
    <row r="173" spans="1:6" ht="27">
      <c r="A173" s="101">
        <v>3</v>
      </c>
      <c r="B173" s="95" t="s">
        <v>190</v>
      </c>
      <c r="C173" s="45" t="s">
        <v>42</v>
      </c>
      <c r="D173" s="102">
        <f t="shared" si="8"/>
        <v>20000</v>
      </c>
      <c r="E173" s="19"/>
      <c r="F173" s="19">
        <v>20000</v>
      </c>
    </row>
    <row r="174" spans="1:6" ht="14.25">
      <c r="A174" s="101">
        <v>4</v>
      </c>
      <c r="B174" s="95" t="s">
        <v>191</v>
      </c>
      <c r="C174" s="45" t="s">
        <v>42</v>
      </c>
      <c r="D174" s="102">
        <f t="shared" si="8"/>
        <v>39000</v>
      </c>
      <c r="E174" s="19">
        <v>39000</v>
      </c>
      <c r="F174" s="19"/>
    </row>
    <row r="175" spans="1:6" ht="14.25">
      <c r="A175" s="101">
        <v>5</v>
      </c>
      <c r="B175" s="95" t="s">
        <v>192</v>
      </c>
      <c r="C175" s="45" t="s">
        <v>42</v>
      </c>
      <c r="D175" s="102">
        <f t="shared" si="8"/>
        <v>123000</v>
      </c>
      <c r="E175" s="19">
        <v>123000</v>
      </c>
      <c r="F175" s="19"/>
    </row>
    <row r="176" spans="1:6" ht="14.25">
      <c r="A176" s="101">
        <v>6</v>
      </c>
      <c r="B176" s="95" t="s">
        <v>193</v>
      </c>
      <c r="C176" s="45" t="s">
        <v>42</v>
      </c>
      <c r="D176" s="102">
        <f t="shared" si="8"/>
        <v>141000</v>
      </c>
      <c r="E176" s="19">
        <v>141000</v>
      </c>
      <c r="F176" s="19"/>
    </row>
    <row r="177" spans="1:6" ht="27">
      <c r="A177" s="101">
        <v>7</v>
      </c>
      <c r="B177" s="95" t="s">
        <v>194</v>
      </c>
      <c r="C177" s="45" t="s">
        <v>42</v>
      </c>
      <c r="D177" s="102">
        <f t="shared" si="8"/>
        <v>80000</v>
      </c>
      <c r="E177" s="19">
        <v>80000</v>
      </c>
      <c r="F177" s="19"/>
    </row>
    <row r="178" spans="1:6" ht="14.25">
      <c r="A178" s="101">
        <v>8</v>
      </c>
      <c r="B178" s="95" t="s">
        <v>195</v>
      </c>
      <c r="C178" s="45" t="s">
        <v>42</v>
      </c>
      <c r="D178" s="102">
        <f t="shared" si="8"/>
        <v>50000</v>
      </c>
      <c r="E178" s="19">
        <v>50000</v>
      </c>
      <c r="F178" s="19"/>
    </row>
    <row r="179" spans="1:6" ht="27">
      <c r="A179" s="101">
        <v>9</v>
      </c>
      <c r="B179" s="95" t="s">
        <v>199</v>
      </c>
      <c r="C179" s="45" t="s">
        <v>42</v>
      </c>
      <c r="D179" s="102">
        <f t="shared" si="8"/>
        <v>157000</v>
      </c>
      <c r="E179" s="19">
        <v>157000</v>
      </c>
      <c r="F179" s="19"/>
    </row>
    <row r="180" spans="1:6" ht="14.25">
      <c r="A180" s="101">
        <v>10</v>
      </c>
      <c r="B180" s="104" t="s">
        <v>196</v>
      </c>
      <c r="C180" s="45" t="s">
        <v>42</v>
      </c>
      <c r="D180" s="19">
        <f t="shared" si="8"/>
        <v>90000</v>
      </c>
      <c r="E180" s="19">
        <v>90000</v>
      </c>
      <c r="F180" s="119"/>
    </row>
    <row r="181" spans="1:6" ht="14.25">
      <c r="A181" s="101">
        <v>11</v>
      </c>
      <c r="B181" s="104" t="s">
        <v>197</v>
      </c>
      <c r="C181" s="45" t="s">
        <v>42</v>
      </c>
      <c r="D181" s="19">
        <f t="shared" si="8"/>
        <v>180000</v>
      </c>
      <c r="E181" s="19">
        <v>180000</v>
      </c>
      <c r="F181" s="119"/>
    </row>
    <row r="182" spans="1:6" ht="14.25">
      <c r="A182" s="101">
        <v>12</v>
      </c>
      <c r="B182" s="104" t="s">
        <v>198</v>
      </c>
      <c r="C182" s="45" t="s">
        <v>42</v>
      </c>
      <c r="D182" s="19">
        <f t="shared" si="8"/>
        <v>3000</v>
      </c>
      <c r="E182" s="19">
        <v>3000</v>
      </c>
      <c r="F182" s="119"/>
    </row>
  </sheetData>
  <sheetProtection/>
  <mergeCells count="5">
    <mergeCell ref="A2:A3"/>
    <mergeCell ref="B2:B3"/>
    <mergeCell ref="C2:C3"/>
    <mergeCell ref="D2:D3"/>
    <mergeCell ref="E2:F2"/>
  </mergeCells>
  <printOptions horizontalCentered="1"/>
  <pageMargins left="0.1968503937007874" right="0.1968503937007874" top="1.0236220472440944" bottom="0.5118110236220472" header="0.31496062992125984" footer="0.31496062992125984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 la HCJM nr.31/2017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2017-03-30T11:01:45Z</cp:lastPrinted>
  <dcterms:created xsi:type="dcterms:W3CDTF">2017-03-23T06:54:44Z</dcterms:created>
  <dcterms:modified xsi:type="dcterms:W3CDTF">2017-03-31T11:53:34Z</dcterms:modified>
  <cp:category/>
  <cp:version/>
  <cp:contentType/>
  <cp:contentStatus/>
</cp:coreProperties>
</file>