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5" windowWidth="15480" windowHeight="11640" activeTab="0"/>
  </bookViews>
  <sheets>
    <sheet name="drumuri" sheetId="1" r:id="rId1"/>
  </sheets>
  <definedNames>
    <definedName name="_xlnm.Print_Titles" localSheetId="0">'drumuri'!$4:$4</definedName>
  </definedNames>
  <calcPr fullCalcOnLoad="1"/>
</workbook>
</file>

<file path=xl/sharedStrings.xml><?xml version="1.0" encoding="utf-8"?>
<sst xmlns="http://schemas.openxmlformats.org/spreadsheetml/2006/main" count="101" uniqueCount="86">
  <si>
    <t>2.6</t>
  </si>
  <si>
    <t>Pod de beton armat peste Valea Şaeş pe DJ 106 limită judeţ Sibiu - Apold - Sighişoara (DN13) km 88+962,judeţul Mureş (executie, PT - Asistenta tehnica+ Avize + Documentaţii obţinere Avize pentru Certificat de urbanism şi Autorizaţie de construire)</t>
  </si>
  <si>
    <t>IUR - Asfaltare DJ153 G DJ151-Sînger-Papiu Ilarian-Ursoaia (asistenta teh. proiectant )</t>
  </si>
  <si>
    <t>Nr. Crt.</t>
  </si>
  <si>
    <t>Denumire lucrare</t>
  </si>
  <si>
    <t>Cadastrul drumurilor</t>
  </si>
  <si>
    <t>Plombări</t>
  </si>
  <si>
    <t>Întreţinere drumuri pietruite</t>
  </si>
  <si>
    <t>Întreţinere curentă pe timp de iarnă a drumurilor</t>
  </si>
  <si>
    <t>Îmbrăcăminţi uşoare rutiere</t>
  </si>
  <si>
    <t>I.</t>
  </si>
  <si>
    <t>A.</t>
  </si>
  <si>
    <t>B.</t>
  </si>
  <si>
    <t xml:space="preserve">C. </t>
  </si>
  <si>
    <t>D.</t>
  </si>
  <si>
    <t xml:space="preserve">E. </t>
  </si>
  <si>
    <t>2.</t>
  </si>
  <si>
    <t>II.</t>
  </si>
  <si>
    <t>2.1</t>
  </si>
  <si>
    <t>2.2</t>
  </si>
  <si>
    <t>1.1</t>
  </si>
  <si>
    <t>1.2</t>
  </si>
  <si>
    <t>Asigurarea calităţii şi a controlului tehnic al calităţii la lucrări de drumuri, servicii de laborator</t>
  </si>
  <si>
    <t>1.3</t>
  </si>
  <si>
    <t>2</t>
  </si>
  <si>
    <t>Întreţinerea curentă pe timp de vară (1.1+1.2+1.3)</t>
  </si>
  <si>
    <t>Lucrări şi servicii privind întreţinerea curentă a drumurilor publice (1+2)</t>
  </si>
  <si>
    <t>3</t>
  </si>
  <si>
    <t>Lucrări şi servicii privind întreţinerea periodică a drumurilor publice (1+2+3)</t>
  </si>
  <si>
    <t xml:space="preserve"> CHELTUIELI DE ÎNTREŢINERE ŞI REPARAŢII CURENTE 
(TOTAL A+B+C+D), din care:</t>
  </si>
  <si>
    <t>Servicii pregătitoare aferente întreţinerii şi reparării drumurilor publice (1+2+3+4)</t>
  </si>
  <si>
    <t>Eliminare puncte periculoase - 
Reparatii drum DJ 142 Tîrnăveni - Bălăuşeri km 10+300-10+600 (Mica)</t>
  </si>
  <si>
    <t>1.</t>
  </si>
  <si>
    <t>Cadastrul drumului DJ 106</t>
  </si>
  <si>
    <t>Cadastrul drumului DJ 152A-151A-151</t>
  </si>
  <si>
    <t>Cadastrul drumului DJ 151D</t>
  </si>
  <si>
    <t>1.4</t>
  </si>
  <si>
    <t>Cadastrul drumului DJ 142-142A</t>
  </si>
  <si>
    <t xml:space="preserve">2.1
</t>
  </si>
  <si>
    <t>Lungime drum 
km</t>
  </si>
  <si>
    <t xml:space="preserve">Covoare bituminoase </t>
  </si>
  <si>
    <t>Lucrări accidentale</t>
  </si>
  <si>
    <t>1 buc</t>
  </si>
  <si>
    <t>3.1</t>
  </si>
  <si>
    <t>2.3</t>
  </si>
  <si>
    <t>Gestiunea traficului rutier</t>
  </si>
  <si>
    <t>1.6</t>
  </si>
  <si>
    <t>Gestionarea drumurilor publice</t>
  </si>
  <si>
    <t xml:space="preserve">TOTAL DRUMURI (CAP.I+II.)
</t>
  </si>
  <si>
    <t>3.2</t>
  </si>
  <si>
    <t>3.4</t>
  </si>
  <si>
    <t>3.5</t>
  </si>
  <si>
    <t>5 buc</t>
  </si>
  <si>
    <t>2.4</t>
  </si>
  <si>
    <t>2.5</t>
  </si>
  <si>
    <t>Reabilitări, consolidări-reconstrucţii PODURI / podete</t>
  </si>
  <si>
    <t>Studii, cercetări, experimentări (expertizări poduri/podeţe)</t>
  </si>
  <si>
    <t>Întreţinere comună a tuturor drumurilor
(aproviz. Vopsea marcaj, stilpi, table indic. Intreţinere parcari)</t>
  </si>
  <si>
    <t>Lucrări privind reparaţii curente la drumurile publice (1+2)</t>
  </si>
  <si>
    <t>3.3</t>
  </si>
  <si>
    <t>4</t>
  </si>
  <si>
    <t>Obiective de investiţii
(1+2+3+4)</t>
  </si>
  <si>
    <t>lei</t>
  </si>
  <si>
    <t>Siguranţa rutieră/ parapeţi / borne km/
treceri pietoni supraînălţate</t>
  </si>
  <si>
    <t>IUR  - DJ 154A Reghin - Deda - Filea  km 23+050-24+050 +pod km 23+310 (lucrări executate 2014)</t>
  </si>
  <si>
    <t xml:space="preserve">PROGRAM - 2015
 LUCRĂRI LA  DRUMURI JUDETENE                                                                                                                </t>
  </si>
  <si>
    <t xml:space="preserve">Reabilitarea drumului judeţean DJ 154J Breaza – Voivodeni – Glodeni prin îmbrăcăminte bituminoasă uşoară  între km 0+631-4+726, judeţul Mureş (Continuare executie) </t>
  </si>
  <si>
    <t>Reabilitarea drumului judeţean DJ 151C Zau de Cîmpie - Valea Largă - limita judeţului Cluj,  km 8+500-11+500 (execuţie)</t>
  </si>
  <si>
    <t>CHELTUIELI DE INVESTIŢII ŞI REPARAŢII CAPITALE - 
TOTAL E, din care:</t>
  </si>
  <si>
    <t xml:space="preserve">Reabilitare drumuri judeţene </t>
  </si>
  <si>
    <t>PROGRAM 
2015</t>
  </si>
  <si>
    <t xml:space="preserve">Întocmire documentaţii tehnice </t>
  </si>
  <si>
    <t>Întreţinerea drumuri prin pietruiri</t>
  </si>
  <si>
    <t xml:space="preserve">Lucrări accidentale drumuri / podeţe </t>
  </si>
  <si>
    <t>Reabilitare sistem rutier pe DJ Sîngeorgiu de Padure- Bezidu Nou - limita judeţului Harghita, DJ136 km 1+900-8+000 şi DJ136A km 0+000-3+800 (reactualizare SF + PT + DE +CS+ Avize + Documentaţii obţinere Avize pentru Certificat de urbanism şi Autorizaţie de construire şi execuţie)</t>
  </si>
  <si>
    <t>Reabilitare sistem rutier pe DJ 154E Jabeniţa-Adrian-Gurghiu (SF + PT + DE+CS+ Avize + Documentaţii obţinere Avize pentru Certificat de urbanism şi Autorizaţie de construire şi execuţie)</t>
  </si>
  <si>
    <t>Reabilitare sistem rutier pe DJ 153F int. DJ 107G- Nandra-Bichiş-Ozd km 5+325-6+655 (SF + PT + DE+CS+ Avize + Documentaţii obţinere Avize pentru Certificat de urbanism şi Autorizaţie de construire şi execuţie)</t>
  </si>
  <si>
    <t>Pod de beton armat pe drumul judeţean DJ 135 Tg. Mureş-Miercurea Nirajului, km 3+735 situat în localitatea Livezeni, judeţul Mureş (execuţie)</t>
  </si>
  <si>
    <t>Pod de beton armat pe drumul judeţean DJ 106 limită judeţ Sibiu-Apold - Sighişoara, km 93+487, judeţul Mureş (execuţie)</t>
  </si>
  <si>
    <t>Refacere podeţ pe drumul judeţean DJ 151B Ungheni-Căpîlna de Sus-Bahnea-limită judeţ Sibiu, km 0+900, jud. Mureş (execuţie)</t>
  </si>
  <si>
    <t>Refacere podeţ pe DJ142 Tîrnăveni-Bălăuşeri, km 4+516, jud. Mureş (execuţie)</t>
  </si>
  <si>
    <t>Îmbrăcăminţi uşoare rutiere pe DJ153C Reghin-Ibăneşti-Lăpuşna-lim. jud. Harghita, km 26+930-29+500 (execuţie)</t>
  </si>
  <si>
    <t>Îmbrăcăminţi uşoare rutiere pe DJ154B Vălenii de Mureş-Vătava-lim. jud. Bistriţa Năsăud, km 8+716-10+620 (execuţie)</t>
  </si>
  <si>
    <t>Documentaţii tehnico-economice (SF+ PT + DE +CS+ Avize + Documentaţii obţinere Avize pentru Certificat de urbanism şi Autorizaţie de construire) pentru:
a) Reabilitarea şi modernizarea DJ 151B şi DJ 142, Ungheni (DN15) - Tîrnăveni (DN14A), judeţul Mureş
b) Reabilitarea şi modernizarea DJ152A, DJ151A ŞI DJ151,Tg.Mureş (DN15E) - Band - Şăulia - Sărmaşu - lim. Jud. Bistriţa Năsăud, jud. Mureş 
c) Reabilitare DJ106 Agnita - Sighişoara, km 82+535-100+935
d) Reabilitarea drumului judeţean DJ 151C Zau de Cîmpie - Valea Largă - limita judeţului Cluj,  km 8+500-11+500
e) Reabilitarea drumului judeţean DJ 154J Breaza – Voivodeni – Glodeni prin îmbrăcăminte bituminoasă uşoară  între km 0+631-4+726, judeţul Mureş
f) Amenajare sens giratoriu de circulaţie la intersecţia drumurilor judeţene DJ135B Tg. Mureş - Sîncraiu de Mureş cu DJ152A Tg. Mureş – Band, judeţul Mureş
 g) Amenajarea intersecţiilor  drumurilor judeţene DJ135A cu DJ 153A în zona comunei Hodoşa, a drumurilor  DN 15E cu DJ152B în localitatea Pîrâul Crucii
Documentaţii tehnice (D.A.L.I.+PT+Avize+Documentaţii obţinere Avize pentru Certificat de urbanism şi Autorizaţie) 
de construire) - Reabilitare poduri/podeţe pe DJ:
-DJ135 Tîrgu Mureş-Miercurea Nirajului, km 3+735
-DJ142 Tîrnăveni-Bălăuşeri, km 4+516
-DJ151B Ungheni-Căpâlna de Sus-Bahnea-lim. jud.Sibiu, km 0+900
-DJ106 lim. jud. Sibiu-Apold-Sighişoara, km 93+487</t>
  </si>
  <si>
    <t>Consolidări drumuri
Reactualizare SF, PT +DE + Avize + Documentaţii obţinere Avize pentru Certificat de urbanism, Autorizaţie de construire şi execuţie pentru:
1) Aducerea la parametri normali a suprafeţei drumului judeţean DJ152A Tîrgu Mureş (DN 15E) - Band - Iernut (DN15), km 14+150-14+750, jud. Mureş
 2) Refacere parte carosabila DJ135A Viforoasa - M Nirajului
km 11+200-11+250, km 11+350-11+400, km11+600-11+700, km 14+100-14+200, jud. Mures
3) Ranforsare sistem rutier pe DJ151B Ungheni-Căpîlna de Sus-Bahnea-lim. jud. Sibiu km 11+100-12+820</t>
  </si>
  <si>
    <t>Largire drum judeţean DJ 154J Breaza – Voivodeni – Glodeni, km 10+800-13+900 (reactualizare SF + PT + DE +CS+ Avize + Documentaţii obţinere Avize pentru Certificat de urbanism şi Autorizaţie de construire şi execuţie)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</si>
</sst>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00"/>
    <numFmt numFmtId="181" formatCode="&quot;Da&quot;;&quot;Da&quot;;&quot;Nu&quot;"/>
    <numFmt numFmtId="182" formatCode="&quot;Adevărat&quot;;&quot;Adevărat&quot;;&quot;Fals&quot;"/>
    <numFmt numFmtId="183" formatCode="&quot;Activat&quot;;&quot;Activat&quot;;&quot;Dezactivat&quot;"/>
    <numFmt numFmtId="184" formatCode="[$€-2]\ #,##0.00_);[Red]\([$€-2]\ #,##0.00\)"/>
    <numFmt numFmtId="185" formatCode="0.000"/>
    <numFmt numFmtId="186" formatCode="[$-40E]yyyy\.\ mmmm\ d\."/>
    <numFmt numFmtId="187" formatCode="0.E+00"/>
    <numFmt numFmtId="188" formatCode="[$-418]d\ mmmm\ yyyy"/>
    <numFmt numFmtId="189" formatCode="#,##0.00\ &quot;lei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sz val="11"/>
      <color indexed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8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0" fillId="32" borderId="0" xfId="0" applyFill="1" applyAlignment="1">
      <alignment/>
    </xf>
    <xf numFmtId="49" fontId="2" fillId="0" borderId="0" xfId="0" applyNumberFormat="1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 textRotation="90" wrapText="1"/>
    </xf>
    <xf numFmtId="3" fontId="4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/>
    </xf>
    <xf numFmtId="3" fontId="3" fillId="0" borderId="10" xfId="0" applyNumberFormat="1" applyFont="1" applyBorder="1" applyAlignment="1">
      <alignment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180" fontId="3" fillId="0" borderId="10" xfId="0" applyNumberFormat="1" applyFont="1" applyBorder="1" applyAlignment="1">
      <alignment/>
    </xf>
    <xf numFmtId="180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left" vertical="center" wrapText="1"/>
    </xf>
    <xf numFmtId="3" fontId="6" fillId="32" borderId="10" xfId="0" applyNumberFormat="1" applyFont="1" applyFill="1" applyBorder="1" applyAlignment="1">
      <alignment vertical="center" wrapText="1"/>
    </xf>
    <xf numFmtId="3" fontId="3" fillId="32" borderId="10" xfId="0" applyNumberFormat="1" applyFont="1" applyFill="1" applyBorder="1" applyAlignment="1">
      <alignment horizontal="center" vertical="center"/>
    </xf>
    <xf numFmtId="180" fontId="6" fillId="32" borderId="10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vertical="center" wrapText="1"/>
    </xf>
    <xf numFmtId="4" fontId="6" fillId="32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right" vertical="center"/>
    </xf>
    <xf numFmtId="180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wrapText="1"/>
    </xf>
    <xf numFmtId="3" fontId="4" fillId="34" borderId="10" xfId="0" applyNumberFormat="1" applyFont="1" applyFill="1" applyBorder="1" applyAlignment="1">
      <alignment vertical="center" wrapText="1"/>
    </xf>
    <xf numFmtId="3" fontId="4" fillId="34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Border="1" applyAlignment="1">
      <alignment vertical="center"/>
    </xf>
    <xf numFmtId="3" fontId="4" fillId="34" borderId="10" xfId="0" applyNumberFormat="1" applyFont="1" applyFill="1" applyBorder="1" applyAlignment="1">
      <alignment vertical="center"/>
    </xf>
    <xf numFmtId="3" fontId="4" fillId="35" borderId="10" xfId="0" applyNumberFormat="1" applyFont="1" applyFill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horizontal="left" vertical="center" wrapText="1"/>
    </xf>
    <xf numFmtId="3" fontId="4" fillId="35" borderId="10" xfId="0" applyNumberFormat="1" applyFont="1" applyFill="1" applyBorder="1" applyAlignment="1">
      <alignment vertical="center"/>
    </xf>
    <xf numFmtId="3" fontId="4" fillId="10" borderId="10" xfId="0" applyNumberFormat="1" applyFont="1" applyFill="1" applyBorder="1" applyAlignment="1">
      <alignment horizontal="center" vertical="center" wrapText="1"/>
    </xf>
    <xf numFmtId="3" fontId="4" fillId="10" borderId="10" xfId="0" applyNumberFormat="1" applyFont="1" applyFill="1" applyBorder="1" applyAlignment="1">
      <alignment horizontal="left" vertical="center" wrapText="1"/>
    </xf>
    <xf numFmtId="3" fontId="4" fillId="10" borderId="10" xfId="0" applyNumberFormat="1" applyFont="1" applyFill="1" applyBorder="1" applyAlignment="1">
      <alignment horizontal="center" vertical="center"/>
    </xf>
    <xf numFmtId="3" fontId="4" fillId="1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3" fontId="7" fillId="10" borderId="10" xfId="0" applyNumberFormat="1" applyFont="1" applyFill="1" applyBorder="1" applyAlignment="1">
      <alignment vertical="center" wrapText="1"/>
    </xf>
    <xf numFmtId="3" fontId="7" fillId="18" borderId="10" xfId="0" applyNumberFormat="1" applyFont="1" applyFill="1" applyBorder="1" applyAlignment="1">
      <alignment horizontal="center" vertical="center"/>
    </xf>
    <xf numFmtId="3" fontId="7" fillId="18" borderId="10" xfId="0" applyNumberFormat="1" applyFont="1" applyFill="1" applyBorder="1" applyAlignment="1">
      <alignment vertical="center" wrapText="1"/>
    </xf>
    <xf numFmtId="3" fontId="4" fillId="18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 wrapText="1"/>
    </xf>
    <xf numFmtId="3" fontId="7" fillId="10" borderId="10" xfId="0" applyNumberFormat="1" applyFont="1" applyFill="1" applyBorder="1" applyAlignment="1">
      <alignment horizontal="center" vertical="center"/>
    </xf>
    <xf numFmtId="180" fontId="13" fillId="10" borderId="10" xfId="0" applyNumberFormat="1" applyFont="1" applyFill="1" applyBorder="1" applyAlignment="1">
      <alignment vertical="center"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vertical="center" wrapText="1"/>
    </xf>
    <xf numFmtId="3" fontId="13" fillId="33" borderId="10" xfId="0" applyNumberFormat="1" applyFont="1" applyFill="1" applyBorder="1" applyAlignment="1">
      <alignment horizontal="right"/>
    </xf>
    <xf numFmtId="3" fontId="4" fillId="33" borderId="10" xfId="0" applyNumberFormat="1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horizontal="center" vertical="center"/>
    </xf>
    <xf numFmtId="180" fontId="7" fillId="33" borderId="10" xfId="0" applyNumberFormat="1" applyFont="1" applyFill="1" applyBorder="1" applyAlignment="1">
      <alignment horizontal="right" vertical="center" wrapText="1"/>
    </xf>
    <xf numFmtId="180" fontId="7" fillId="0" borderId="10" xfId="0" applyNumberFormat="1" applyFont="1" applyFill="1" applyBorder="1" applyAlignment="1">
      <alignment horizontal="right" vertical="center"/>
    </xf>
    <xf numFmtId="3" fontId="7" fillId="35" borderId="10" xfId="0" applyNumberFormat="1" applyFont="1" applyFill="1" applyBorder="1" applyAlignment="1">
      <alignment vertical="center" wrapText="1"/>
    </xf>
    <xf numFmtId="3" fontId="4" fillId="35" borderId="10" xfId="0" applyNumberFormat="1" applyFont="1" applyFill="1" applyBorder="1" applyAlignment="1">
      <alignment horizontal="center" vertical="center"/>
    </xf>
    <xf numFmtId="180" fontId="7" fillId="35" borderId="10" xfId="0" applyNumberFormat="1" applyFont="1" applyFill="1" applyBorder="1" applyAlignment="1">
      <alignment horizontal="right" vertical="center" wrapText="1"/>
    </xf>
    <xf numFmtId="180" fontId="4" fillId="10" borderId="10" xfId="0" applyNumberFormat="1" applyFont="1" applyFill="1" applyBorder="1" applyAlignment="1">
      <alignment horizontal="right" vertical="center"/>
    </xf>
    <xf numFmtId="189" fontId="7" fillId="0" borderId="10" xfId="0" applyNumberFormat="1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5"/>
  <sheetViews>
    <sheetView tabSelected="1" zoomScalePageLayoutView="0" workbookViewId="0" topLeftCell="A26">
      <selection activeCell="E4" sqref="E4"/>
    </sheetView>
  </sheetViews>
  <sheetFormatPr defaultColWidth="9.140625" defaultRowHeight="15"/>
  <cols>
    <col min="1" max="1" width="6.8515625" style="2" customWidth="1"/>
    <col min="2" max="2" width="79.28125" style="0" customWidth="1"/>
    <col min="3" max="3" width="12.57421875" style="0" customWidth="1"/>
    <col min="4" max="4" width="12.421875" style="0" customWidth="1"/>
  </cols>
  <sheetData>
    <row r="2" spans="1:4" ht="39" customHeight="1">
      <c r="A2" s="73" t="s">
        <v>65</v>
      </c>
      <c r="B2" s="74"/>
      <c r="C2" s="74"/>
      <c r="D2" s="75"/>
    </row>
    <row r="3" spans="1:4" ht="15" customHeight="1">
      <c r="A3" s="8"/>
      <c r="B3" s="9"/>
      <c r="C3" s="9"/>
      <c r="D3" s="70" t="s">
        <v>62</v>
      </c>
    </row>
    <row r="4" spans="1:4" s="71" customFormat="1" ht="99" customHeight="1">
      <c r="A4" s="7" t="s">
        <v>3</v>
      </c>
      <c r="B4" s="6" t="s">
        <v>4</v>
      </c>
      <c r="C4" s="5" t="s">
        <v>39</v>
      </c>
      <c r="D4" s="5" t="s">
        <v>70</v>
      </c>
    </row>
    <row r="5" spans="1:4" s="71" customFormat="1" ht="30">
      <c r="A5" s="33"/>
      <c r="B5" s="34" t="s">
        <v>48</v>
      </c>
      <c r="C5" s="33"/>
      <c r="D5" s="36">
        <f>D6+D37</f>
        <v>90517999.64736</v>
      </c>
    </row>
    <row r="6" spans="1:4" s="72" customFormat="1" ht="30">
      <c r="A6" s="37" t="s">
        <v>10</v>
      </c>
      <c r="B6" s="38" t="s">
        <v>29</v>
      </c>
      <c r="C6" s="37"/>
      <c r="D6" s="39">
        <f>D7+D18+D24+D28</f>
        <v>55634999.94336</v>
      </c>
    </row>
    <row r="7" spans="1:4" s="72" customFormat="1" ht="30">
      <c r="A7" s="40" t="s">
        <v>11</v>
      </c>
      <c r="B7" s="41" t="s">
        <v>30</v>
      </c>
      <c r="C7" s="40"/>
      <c r="D7" s="43">
        <f>D8+D15+D16+D17</f>
        <v>1900000</v>
      </c>
    </row>
    <row r="8" spans="1:4" s="4" customFormat="1" ht="15">
      <c r="A8" s="11" t="s">
        <v>32</v>
      </c>
      <c r="B8" s="12" t="s">
        <v>47</v>
      </c>
      <c r="C8" s="11"/>
      <c r="D8" s="14">
        <v>800000</v>
      </c>
    </row>
    <row r="9" spans="1:4" ht="15">
      <c r="A9" s="15" t="s">
        <v>20</v>
      </c>
      <c r="B9" s="16" t="s">
        <v>5</v>
      </c>
      <c r="C9" s="17"/>
      <c r="D9" s="10">
        <v>300000</v>
      </c>
    </row>
    <row r="10" spans="1:4" ht="15" hidden="1">
      <c r="A10" s="15" t="s">
        <v>20</v>
      </c>
      <c r="B10" s="16" t="s">
        <v>33</v>
      </c>
      <c r="C10" s="18">
        <v>15.365</v>
      </c>
      <c r="D10" s="10"/>
    </row>
    <row r="11" spans="1:4" ht="15" hidden="1">
      <c r="A11" s="15" t="s">
        <v>21</v>
      </c>
      <c r="B11" s="16" t="s">
        <v>34</v>
      </c>
      <c r="C11" s="18">
        <v>83.83</v>
      </c>
      <c r="D11" s="10"/>
    </row>
    <row r="12" spans="1:4" ht="15" hidden="1">
      <c r="A12" s="15" t="s">
        <v>23</v>
      </c>
      <c r="B12" s="16" t="s">
        <v>35</v>
      </c>
      <c r="C12" s="18">
        <v>15.441</v>
      </c>
      <c r="D12" s="10"/>
    </row>
    <row r="13" spans="1:4" ht="15" hidden="1">
      <c r="A13" s="15" t="s">
        <v>36</v>
      </c>
      <c r="B13" s="16" t="s">
        <v>37</v>
      </c>
      <c r="C13" s="18">
        <v>46.95</v>
      </c>
      <c r="D13" s="10"/>
    </row>
    <row r="14" spans="1:4" ht="15">
      <c r="A14" s="19" t="s">
        <v>46</v>
      </c>
      <c r="B14" s="14" t="s">
        <v>45</v>
      </c>
      <c r="C14" s="18"/>
      <c r="D14" s="14">
        <v>500000</v>
      </c>
    </row>
    <row r="15" spans="1:4" ht="15">
      <c r="A15" s="13">
        <v>2</v>
      </c>
      <c r="B15" s="21" t="s">
        <v>71</v>
      </c>
      <c r="C15" s="16"/>
      <c r="D15" s="14">
        <v>500000</v>
      </c>
    </row>
    <row r="16" spans="1:4" ht="28.5">
      <c r="A16" s="22">
        <v>3</v>
      </c>
      <c r="B16" s="23" t="s">
        <v>22</v>
      </c>
      <c r="C16" s="16"/>
      <c r="D16" s="10">
        <v>500000</v>
      </c>
    </row>
    <row r="17" spans="1:4" ht="15">
      <c r="A17" s="22">
        <v>4</v>
      </c>
      <c r="B17" s="24" t="s">
        <v>56</v>
      </c>
      <c r="C17" s="24"/>
      <c r="D17" s="10">
        <v>100000</v>
      </c>
    </row>
    <row r="18" spans="1:4" s="68" customFormat="1" ht="15">
      <c r="A18" s="42" t="s">
        <v>12</v>
      </c>
      <c r="B18" s="48" t="s">
        <v>26</v>
      </c>
      <c r="C18" s="48"/>
      <c r="D18" s="43">
        <f>D19+D23</f>
        <v>11740000</v>
      </c>
    </row>
    <row r="19" spans="1:4" s="68" customFormat="1" ht="15">
      <c r="A19" s="49">
        <v>1</v>
      </c>
      <c r="B19" s="50" t="s">
        <v>25</v>
      </c>
      <c r="C19" s="50"/>
      <c r="D19" s="51">
        <f>D20+D21+D22</f>
        <v>6740000</v>
      </c>
    </row>
    <row r="20" spans="1:4" s="1" customFormat="1" ht="15">
      <c r="A20" s="25" t="s">
        <v>20</v>
      </c>
      <c r="B20" s="24" t="s">
        <v>6</v>
      </c>
      <c r="C20" s="24"/>
      <c r="D20" s="14">
        <v>3500000</v>
      </c>
    </row>
    <row r="21" spans="1:4" ht="15">
      <c r="A21" s="22" t="s">
        <v>21</v>
      </c>
      <c r="B21" s="24" t="s">
        <v>7</v>
      </c>
      <c r="C21" s="26"/>
      <c r="D21" s="10">
        <v>2240000</v>
      </c>
    </row>
    <row r="22" spans="1:4" ht="28.5">
      <c r="A22" s="22" t="s">
        <v>23</v>
      </c>
      <c r="B22" s="27" t="s">
        <v>57</v>
      </c>
      <c r="C22" s="24"/>
      <c r="D22" s="10">
        <v>1000000</v>
      </c>
    </row>
    <row r="23" spans="1:4" s="69" customFormat="1" ht="15">
      <c r="A23" s="49" t="s">
        <v>24</v>
      </c>
      <c r="B23" s="50" t="s">
        <v>8</v>
      </c>
      <c r="C23" s="50"/>
      <c r="D23" s="50">
        <f>3400000+1600000</f>
        <v>5000000</v>
      </c>
    </row>
    <row r="24" spans="1:4" s="69" customFormat="1" ht="30">
      <c r="A24" s="53" t="s">
        <v>13</v>
      </c>
      <c r="B24" s="48" t="s">
        <v>28</v>
      </c>
      <c r="C24" s="48"/>
      <c r="D24" s="43">
        <f>D25+D26+D27</f>
        <v>31068000</v>
      </c>
    </row>
    <row r="25" spans="1:4" ht="15">
      <c r="A25" s="22">
        <v>1</v>
      </c>
      <c r="B25" s="24" t="s">
        <v>40</v>
      </c>
      <c r="C25" s="28"/>
      <c r="D25" s="10">
        <v>28109000</v>
      </c>
    </row>
    <row r="26" spans="1:4" ht="28.5">
      <c r="A26" s="22">
        <v>2</v>
      </c>
      <c r="B26" s="24" t="s">
        <v>63</v>
      </c>
      <c r="C26" s="24"/>
      <c r="D26" s="10">
        <v>1000000</v>
      </c>
    </row>
    <row r="27" spans="1:4" ht="15">
      <c r="A27" s="22" t="s">
        <v>27</v>
      </c>
      <c r="B27" s="24" t="s">
        <v>72</v>
      </c>
      <c r="C27" s="28"/>
      <c r="D27" s="10">
        <v>1959000</v>
      </c>
    </row>
    <row r="28" spans="1:4" s="69" customFormat="1" ht="15">
      <c r="A28" s="53" t="s">
        <v>14</v>
      </c>
      <c r="B28" s="48" t="s">
        <v>58</v>
      </c>
      <c r="C28" s="54">
        <f>C29+C32</f>
        <v>4.474</v>
      </c>
      <c r="D28" s="43">
        <f>D29+D32</f>
        <v>10926999.94336</v>
      </c>
    </row>
    <row r="29" spans="1:4" s="68" customFormat="1" ht="15">
      <c r="A29" s="55" t="s">
        <v>32</v>
      </c>
      <c r="B29" s="56" t="s">
        <v>41</v>
      </c>
      <c r="C29" s="57"/>
      <c r="D29" s="58">
        <f>D30+D31</f>
        <v>1933000</v>
      </c>
    </row>
    <row r="30" spans="1:4" ht="28.5">
      <c r="A30" s="22" t="s">
        <v>20</v>
      </c>
      <c r="B30" s="27" t="s">
        <v>31</v>
      </c>
      <c r="C30" s="20"/>
      <c r="D30" s="10">
        <v>700000</v>
      </c>
    </row>
    <row r="31" spans="1:4" ht="15">
      <c r="A31" s="22" t="s">
        <v>21</v>
      </c>
      <c r="B31" s="27" t="s">
        <v>73</v>
      </c>
      <c r="C31" s="20"/>
      <c r="D31" s="10">
        <v>1233000</v>
      </c>
    </row>
    <row r="32" spans="1:4" s="68" customFormat="1" ht="15">
      <c r="A32" s="59" t="s">
        <v>16</v>
      </c>
      <c r="B32" s="56" t="s">
        <v>9</v>
      </c>
      <c r="C32" s="60">
        <f>C33+C34+C35+C36</f>
        <v>4.474</v>
      </c>
      <c r="D32" s="58">
        <f>D33+D34+D35+D36</f>
        <v>8993999.94336</v>
      </c>
    </row>
    <row r="33" spans="1:4" ht="28.5">
      <c r="A33" s="29" t="s">
        <v>38</v>
      </c>
      <c r="B33" s="27" t="s">
        <v>2</v>
      </c>
      <c r="C33" s="30"/>
      <c r="D33" s="14">
        <v>5000</v>
      </c>
    </row>
    <row r="34" spans="1:4" s="3" customFormat="1" ht="28.5">
      <c r="A34" s="19" t="s">
        <v>19</v>
      </c>
      <c r="B34" s="27" t="s">
        <v>64</v>
      </c>
      <c r="C34" s="30"/>
      <c r="D34" s="14">
        <v>250000</v>
      </c>
    </row>
    <row r="35" spans="1:4" ht="28.5">
      <c r="A35" s="29" t="s">
        <v>44</v>
      </c>
      <c r="B35" s="27" t="s">
        <v>81</v>
      </c>
      <c r="C35" s="31">
        <v>2.57</v>
      </c>
      <c r="D35" s="14">
        <v>4874000</v>
      </c>
    </row>
    <row r="36" spans="1:4" ht="28.5">
      <c r="A36" s="29" t="s">
        <v>53</v>
      </c>
      <c r="B36" s="27" t="s">
        <v>82</v>
      </c>
      <c r="C36" s="31">
        <v>1.904</v>
      </c>
      <c r="D36" s="14">
        <v>3864999.94336</v>
      </c>
    </row>
    <row r="37" spans="1:4" s="68" customFormat="1" ht="30">
      <c r="A37" s="63" t="s">
        <v>17</v>
      </c>
      <c r="B37" s="62" t="s">
        <v>68</v>
      </c>
      <c r="C37" s="64">
        <f>C38</f>
        <v>15.204999999999998</v>
      </c>
      <c r="D37" s="39">
        <f>D38</f>
        <v>34882999.703999996</v>
      </c>
    </row>
    <row r="38" spans="1:4" s="68" customFormat="1" ht="30">
      <c r="A38" s="42" t="s">
        <v>15</v>
      </c>
      <c r="B38" s="48" t="s">
        <v>61</v>
      </c>
      <c r="C38" s="65">
        <f>C39+C40</f>
        <v>15.204999999999998</v>
      </c>
      <c r="D38" s="43">
        <f>D39+D40+D47+D53</f>
        <v>34882999.703999996</v>
      </c>
    </row>
    <row r="39" spans="1:4" s="68" customFormat="1" ht="375">
      <c r="A39" s="45">
        <v>1</v>
      </c>
      <c r="B39" s="66" t="s">
        <v>83</v>
      </c>
      <c r="C39" s="52"/>
      <c r="D39" s="46">
        <v>2460000</v>
      </c>
    </row>
    <row r="40" spans="1:4" s="69" customFormat="1" ht="15">
      <c r="A40" s="45">
        <v>2</v>
      </c>
      <c r="B40" s="67" t="s">
        <v>69</v>
      </c>
      <c r="C40" s="61">
        <f>C41+C42+C43+C44+C45+C46</f>
        <v>15.204999999999998</v>
      </c>
      <c r="D40" s="35">
        <f>D41+D42+D43+D44+D45+D46</f>
        <v>21020999.704</v>
      </c>
    </row>
    <row r="41" spans="1:4" ht="42.75">
      <c r="A41" s="19" t="s">
        <v>18</v>
      </c>
      <c r="B41" s="27" t="s">
        <v>66</v>
      </c>
      <c r="C41" s="31">
        <v>4.095</v>
      </c>
      <c r="D41" s="14">
        <v>2439000</v>
      </c>
    </row>
    <row r="42" spans="1:4" s="3" customFormat="1" ht="42.75">
      <c r="A42" s="19" t="s">
        <v>19</v>
      </c>
      <c r="B42" s="27" t="s">
        <v>85</v>
      </c>
      <c r="C42" s="31">
        <v>1.5</v>
      </c>
      <c r="D42" s="14">
        <v>2000000</v>
      </c>
    </row>
    <row r="43" spans="1:4" ht="28.5">
      <c r="A43" s="19" t="s">
        <v>44</v>
      </c>
      <c r="B43" s="27" t="s">
        <v>67</v>
      </c>
      <c r="C43" s="30">
        <v>3</v>
      </c>
      <c r="D43" s="10">
        <v>5681999.704</v>
      </c>
    </row>
    <row r="44" spans="1:4" ht="57">
      <c r="A44" s="19" t="s">
        <v>53</v>
      </c>
      <c r="B44" s="27" t="s">
        <v>74</v>
      </c>
      <c r="C44" s="30">
        <v>3.28</v>
      </c>
      <c r="D44" s="14">
        <v>5500000</v>
      </c>
    </row>
    <row r="45" spans="1:4" s="3" customFormat="1" ht="42.75">
      <c r="A45" s="19" t="s">
        <v>54</v>
      </c>
      <c r="B45" s="27" t="s">
        <v>75</v>
      </c>
      <c r="C45" s="30">
        <v>2</v>
      </c>
      <c r="D45" s="14">
        <v>3600000</v>
      </c>
    </row>
    <row r="46" spans="1:4" s="3" customFormat="1" ht="42.75">
      <c r="A46" s="19" t="s">
        <v>0</v>
      </c>
      <c r="B46" s="27" t="s">
        <v>76</v>
      </c>
      <c r="C46" s="30">
        <v>1.33</v>
      </c>
      <c r="D46" s="14">
        <v>1800000</v>
      </c>
    </row>
    <row r="47" spans="1:4" s="69" customFormat="1" ht="15">
      <c r="A47" s="45" t="s">
        <v>27</v>
      </c>
      <c r="B47" s="67" t="s">
        <v>55</v>
      </c>
      <c r="C47" s="61" t="s">
        <v>52</v>
      </c>
      <c r="D47" s="35">
        <f>D48+D49+D50+D51+D52</f>
        <v>8600000</v>
      </c>
    </row>
    <row r="48" spans="1:4" ht="57">
      <c r="A48" s="19" t="s">
        <v>43</v>
      </c>
      <c r="B48" s="27" t="s">
        <v>1</v>
      </c>
      <c r="C48" s="30" t="s">
        <v>42</v>
      </c>
      <c r="D48" s="14">
        <v>3900000</v>
      </c>
    </row>
    <row r="49" spans="1:4" ht="29.25">
      <c r="A49" s="19" t="s">
        <v>49</v>
      </c>
      <c r="B49" s="32" t="s">
        <v>77</v>
      </c>
      <c r="C49" s="30" t="s">
        <v>42</v>
      </c>
      <c r="D49" s="10">
        <v>1500000</v>
      </c>
    </row>
    <row r="50" spans="1:4" ht="29.25">
      <c r="A50" s="19" t="s">
        <v>59</v>
      </c>
      <c r="B50" s="32" t="s">
        <v>78</v>
      </c>
      <c r="C50" s="30" t="s">
        <v>42</v>
      </c>
      <c r="D50" s="10">
        <v>1500000</v>
      </c>
    </row>
    <row r="51" spans="1:4" ht="29.25">
      <c r="A51" s="19" t="s">
        <v>50</v>
      </c>
      <c r="B51" s="32" t="s">
        <v>79</v>
      </c>
      <c r="C51" s="30" t="s">
        <v>42</v>
      </c>
      <c r="D51" s="10">
        <v>1200000</v>
      </c>
    </row>
    <row r="52" spans="1:4" ht="15">
      <c r="A52" s="19" t="s">
        <v>51</v>
      </c>
      <c r="B52" s="32" t="s">
        <v>80</v>
      </c>
      <c r="C52" s="30" t="s">
        <v>42</v>
      </c>
      <c r="D52" s="10">
        <v>500000</v>
      </c>
    </row>
    <row r="53" spans="1:4" s="69" customFormat="1" ht="150">
      <c r="A53" s="47" t="s">
        <v>60</v>
      </c>
      <c r="B53" s="52" t="s">
        <v>84</v>
      </c>
      <c r="C53" s="44"/>
      <c r="D53" s="35">
        <v>2802000</v>
      </c>
    </row>
    <row r="55" spans="2:4" ht="47.25" customHeight="1">
      <c r="B55" s="76"/>
      <c r="C55" s="77"/>
      <c r="D55" s="77"/>
    </row>
  </sheetData>
  <sheetProtection/>
  <mergeCells count="2">
    <mergeCell ref="A2:D2"/>
    <mergeCell ref="B55:D55"/>
  </mergeCells>
  <printOptions horizontalCentered="1"/>
  <pageMargins left="0.8267716535433072" right="0" top="0.7874015748031497" bottom="0.4724409448818898" header="0" footer="0"/>
  <pageSetup horizontalDpi="600" verticalDpi="600" orientation="portrait" paperSize="9" scale="83" r:id="rId1"/>
  <headerFooter alignWithMargins="0">
    <oddHeader xml:space="preserve">&amp;L&amp;"-,Aldin"ROMÂNIA
JUDEŢUL MUREŞ
CONSILIUL JUDEŢEAN MUREŞ&amp;R&amp;"-,Aldin"Anexa nr. 9 la HCJM  nr.       /           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2015-02-02T14:53:18Z</cp:lastPrinted>
  <dcterms:created xsi:type="dcterms:W3CDTF">2006-11-28T13:39:51Z</dcterms:created>
  <dcterms:modified xsi:type="dcterms:W3CDTF">2015-02-13T12:32:16Z</dcterms:modified>
  <cp:category/>
  <cp:version/>
  <cp:contentType/>
  <cp:contentStatus/>
</cp:coreProperties>
</file>