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ANEXA A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<sst xmlns="http://schemas.openxmlformats.org/spreadsheetml/2006/main" count="77" uniqueCount="70">
  <si>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Nr. crt.</t>
  </si>
  <si>
    <t>Categoria veniturilor</t>
  </si>
  <si>
    <t>1</t>
  </si>
  <si>
    <t>I</t>
  </si>
  <si>
    <t xml:space="preserve">Venituri proprii, din care: </t>
  </si>
  <si>
    <t>Venituri fiscale, din care:</t>
  </si>
  <si>
    <t>1.1</t>
  </si>
  <si>
    <t>Impozite şi taxe pe bunuri şi servicii</t>
  </si>
  <si>
    <t>2</t>
  </si>
  <si>
    <t>Venituri nefiscale, din care:</t>
  </si>
  <si>
    <t>2.1</t>
  </si>
  <si>
    <t>Venituri din proprietate</t>
  </si>
  <si>
    <t>2.2</t>
  </si>
  <si>
    <t>Vânzări de bunuri şi servicii,amenzi si penalitati,alte venituri</t>
  </si>
  <si>
    <t xml:space="preserve">Cote si sume defalcate din impozitul pe venit </t>
  </si>
  <si>
    <t>II</t>
  </si>
  <si>
    <t>Prelevări de la bugetul de stat (1+2)</t>
  </si>
  <si>
    <t>Sume defalcate din TVA</t>
  </si>
  <si>
    <t>Sume defalcate din TVA pentru echilibrarea bugetului C. J.</t>
  </si>
  <si>
    <t>1.2</t>
  </si>
  <si>
    <r>
      <t xml:space="preserve">Sume defalcate din TVA pentru finanţarea chelt. descentr. la nivelul judeţelor </t>
    </r>
    <r>
      <rPr>
        <b/>
        <sz val="12"/>
        <rFont val="Arial"/>
        <family val="2"/>
      </rPr>
      <t>din care:</t>
    </r>
  </si>
  <si>
    <t>1.2.1</t>
  </si>
  <si>
    <t>Protectie copii</t>
  </si>
  <si>
    <t>1.2.2</t>
  </si>
  <si>
    <t>Asistenta persoane cu handicap adulti</t>
  </si>
  <si>
    <t>Produse lactate si de panificaţie</t>
  </si>
  <si>
    <t>1.2.3</t>
  </si>
  <si>
    <t>Inv.Special si CJRAE</t>
  </si>
  <si>
    <t>Hot.Judec. Pt. plata sal.Inv.sp si CJRAE</t>
  </si>
  <si>
    <t>1.3</t>
  </si>
  <si>
    <t xml:space="preserve">Sume defalcate din TVA pentru drumuri </t>
  </si>
  <si>
    <t>Total subvenţii (2.1+2.2+2.3+2.4), din care:</t>
  </si>
  <si>
    <t>Subvenţii pentru finantarea drepturilor acordate persoanelor cu handicap</t>
  </si>
  <si>
    <t>Subvenţii  APIA</t>
  </si>
  <si>
    <t>2.3</t>
  </si>
  <si>
    <t>Subvenţii pt. Camera agricola</t>
  </si>
  <si>
    <t>2.4</t>
  </si>
  <si>
    <t>Subvenţii pt. Planuri si regulam.de urb.si PUG</t>
  </si>
  <si>
    <t>III</t>
  </si>
  <si>
    <t>Prefinanţare</t>
  </si>
  <si>
    <t>IV</t>
  </si>
  <si>
    <t>Subventii de la bugetul de stat catre bugetele locale necesare sustinerii derularii proiectelor finantate din FEN postaderare</t>
  </si>
  <si>
    <t>V</t>
  </si>
  <si>
    <t>Fondul European de Dezvoltare Regionala</t>
  </si>
  <si>
    <t>VI</t>
  </si>
  <si>
    <t>Fondul Social European</t>
  </si>
  <si>
    <t>VII</t>
  </si>
  <si>
    <t>Alte facilităţi şi instrumente postaderare</t>
  </si>
  <si>
    <t>VIII</t>
  </si>
  <si>
    <t>IX</t>
  </si>
  <si>
    <t>Programul de Incluziune Sociala (PIS)</t>
  </si>
  <si>
    <t>X</t>
  </si>
  <si>
    <t>Transferuri de la alte autoritati locale</t>
  </si>
  <si>
    <t>A</t>
  </si>
  <si>
    <t>B</t>
  </si>
  <si>
    <t>Instituţii de cultură+Camera agricola+Serviciul de pază+Sc. Spec.+Cămin Ideciu</t>
  </si>
  <si>
    <t>Venituri spitale din care pentru:</t>
  </si>
  <si>
    <t>sectiunea functionare</t>
  </si>
  <si>
    <t>sectiunea dezvoltare</t>
  </si>
  <si>
    <t>C</t>
  </si>
  <si>
    <t xml:space="preserve">Prognozat  2012  </t>
  </si>
  <si>
    <t>VENITURI PROPRII, din care:</t>
  </si>
  <si>
    <t>Acoperirea deficitului din EXCEDENT an precedent</t>
  </si>
  <si>
    <t>TOTAL VENITURI BUGETARE(I - X)</t>
  </si>
  <si>
    <t>TOTAL VENITURI (A+B+C)</t>
  </si>
  <si>
    <t>D</t>
  </si>
  <si>
    <t>VENITURI BUGETARE(I + II)</t>
  </si>
  <si>
    <t>Fondul de mediu</t>
  </si>
  <si>
    <t>1.2.4</t>
  </si>
  <si>
    <t>1.2.5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</si>
</sst>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1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49" fontId="2" fillId="3" borderId="9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horizontal="left" vertical="center" wrapText="1" indent="2"/>
    </xf>
    <xf numFmtId="3" fontId="1" fillId="0" borderId="13" xfId="0" applyNumberFormat="1" applyFont="1" applyBorder="1" applyAlignment="1">
      <alignment horizontal="left" wrapText="1" indent="2"/>
    </xf>
    <xf numFmtId="3" fontId="1" fillId="0" borderId="14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3" fontId="10" fillId="3" borderId="13" xfId="0" applyNumberFormat="1" applyFont="1" applyFill="1" applyBorder="1" applyAlignment="1">
      <alignment vertical="center" wrapText="1"/>
    </xf>
    <xf numFmtId="0" fontId="0" fillId="2" borderId="13" xfId="0" applyFont="1" applyFill="1" applyBorder="1" applyAlignment="1">
      <alignment wrapText="1"/>
    </xf>
    <xf numFmtId="3" fontId="5" fillId="2" borderId="13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wrapText="1"/>
    </xf>
    <xf numFmtId="49" fontId="2" fillId="4" borderId="19" xfId="0" applyNumberFormat="1" applyFont="1" applyFill="1" applyBorder="1" applyAlignment="1">
      <alignment horizontal="center" vertical="center"/>
    </xf>
    <xf numFmtId="3" fontId="2" fillId="0" borderId="20" xfId="0" applyNumberFormat="1" applyFont="1" applyBorder="1" applyAlignment="1">
      <alignment/>
    </xf>
    <xf numFmtId="3" fontId="2" fillId="4" borderId="20" xfId="0" applyNumberFormat="1" applyFont="1" applyFill="1" applyBorder="1" applyAlignment="1">
      <alignment/>
    </xf>
    <xf numFmtId="3" fontId="2" fillId="4" borderId="21" xfId="0" applyNumberFormat="1" applyFont="1" applyFill="1" applyBorder="1" applyAlignment="1">
      <alignment/>
    </xf>
    <xf numFmtId="3" fontId="1" fillId="4" borderId="22" xfId="0" applyNumberFormat="1" applyFont="1" applyFill="1" applyBorder="1" applyAlignment="1">
      <alignment/>
    </xf>
    <xf numFmtId="3" fontId="6" fillId="3" borderId="22" xfId="0" applyNumberFormat="1" applyFont="1" applyFill="1" applyBorder="1" applyAlignment="1">
      <alignment/>
    </xf>
    <xf numFmtId="3" fontId="1" fillId="4" borderId="22" xfId="0" applyNumberFormat="1" applyFont="1" applyFill="1" applyBorder="1" applyAlignment="1">
      <alignment horizontal="right" vertical="center"/>
    </xf>
    <xf numFmtId="3" fontId="2" fillId="4" borderId="22" xfId="0" applyNumberFormat="1" applyFont="1" applyFill="1" applyBorder="1" applyAlignment="1">
      <alignment/>
    </xf>
    <xf numFmtId="3" fontId="1" fillId="4" borderId="22" xfId="0" applyNumberFormat="1" applyFont="1" applyFill="1" applyBorder="1" applyAlignment="1">
      <alignment/>
    </xf>
    <xf numFmtId="3" fontId="6" fillId="3" borderId="23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4" borderId="22" xfId="0" applyNumberFormat="1" applyFont="1" applyFill="1" applyBorder="1" applyAlignment="1">
      <alignment/>
    </xf>
    <xf numFmtId="3" fontId="2" fillId="4" borderId="22" xfId="0" applyNumberFormat="1" applyFont="1" applyFill="1" applyBorder="1" applyAlignment="1">
      <alignment/>
    </xf>
    <xf numFmtId="3" fontId="7" fillId="4" borderId="22" xfId="0" applyNumberFormat="1" applyFont="1" applyFill="1" applyBorder="1" applyAlignment="1">
      <alignment/>
    </xf>
    <xf numFmtId="3" fontId="7" fillId="4" borderId="24" xfId="0" applyNumberFormat="1" applyFont="1" applyFill="1" applyBorder="1" applyAlignment="1">
      <alignment/>
    </xf>
    <xf numFmtId="3" fontId="6" fillId="2" borderId="25" xfId="0" applyNumberFormat="1" applyFont="1" applyFill="1" applyBorder="1" applyAlignment="1">
      <alignment/>
    </xf>
    <xf numFmtId="3" fontId="6" fillId="5" borderId="26" xfId="0" applyNumberFormat="1" applyFont="1" applyFill="1" applyBorder="1" applyAlignment="1">
      <alignment/>
    </xf>
    <xf numFmtId="49" fontId="10" fillId="3" borderId="27" xfId="0" applyNumberFormat="1" applyFont="1" applyFill="1" applyBorder="1" applyAlignment="1">
      <alignment horizontal="center"/>
    </xf>
    <xf numFmtId="3" fontId="10" fillId="3" borderId="14" xfId="0" applyNumberFormat="1" applyFont="1" applyFill="1" applyBorder="1" applyAlignment="1">
      <alignment vertical="center" wrapText="1"/>
    </xf>
    <xf numFmtId="3" fontId="6" fillId="3" borderId="26" xfId="0" applyNumberFormat="1" applyFont="1" applyFill="1" applyBorder="1" applyAlignment="1">
      <alignment/>
    </xf>
    <xf numFmtId="49" fontId="10" fillId="6" borderId="7" xfId="0" applyNumberFormat="1" applyFont="1" applyFill="1" applyBorder="1" applyAlignment="1">
      <alignment horizontal="center" vertical="top"/>
    </xf>
    <xf numFmtId="3" fontId="10" fillId="6" borderId="16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vertical="center" wrapText="1"/>
    </xf>
    <xf numFmtId="3" fontId="1" fillId="2" borderId="20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 horizontal="right" vertical="center"/>
    </xf>
    <xf numFmtId="3" fontId="1" fillId="5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 horizontal="right" vertical="top"/>
    </xf>
    <xf numFmtId="3" fontId="6" fillId="6" borderId="22" xfId="0" applyNumberFormat="1" applyFont="1" applyFill="1" applyBorder="1" applyAlignment="1">
      <alignment horizontal="right" vertical="top"/>
    </xf>
    <xf numFmtId="0" fontId="5" fillId="2" borderId="13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5"/>
  <sheetViews>
    <sheetView tabSelected="1" workbookViewId="0" topLeftCell="A1">
      <selection activeCell="I10" sqref="I10"/>
    </sheetView>
  </sheetViews>
  <sheetFormatPr defaultColWidth="6.7109375" defaultRowHeight="12.75"/>
  <cols>
    <col min="1" max="1" width="6.421875" style="1" customWidth="1"/>
    <col min="2" max="2" width="48.421875" style="2" customWidth="1"/>
    <col min="3" max="3" width="14.140625" style="1" customWidth="1"/>
    <col min="4" max="16384" width="6.7109375" style="1" customWidth="1"/>
  </cols>
  <sheetData>
    <row r="1" ht="15.75" thickBot="1"/>
    <row r="2" spans="1:3" s="4" customFormat="1" ht="31.5">
      <c r="A2" s="3" t="s">
        <v>0</v>
      </c>
      <c r="B2" s="32" t="s">
        <v>1</v>
      </c>
      <c r="C2" s="55" t="s">
        <v>60</v>
      </c>
    </row>
    <row r="3" spans="1:3" s="4" customFormat="1" ht="16.5" thickBot="1">
      <c r="A3" s="5">
        <v>0</v>
      </c>
      <c r="B3" s="33" t="s">
        <v>2</v>
      </c>
      <c r="C3" s="56" t="s">
        <v>8</v>
      </c>
    </row>
    <row r="4" spans="1:3" s="4" customFormat="1" ht="16.5" thickTop="1">
      <c r="A4" s="6" t="s">
        <v>3</v>
      </c>
      <c r="B4" s="34" t="s">
        <v>4</v>
      </c>
      <c r="C4" s="71">
        <f>C5+C10+C7</f>
        <v>67124000</v>
      </c>
    </row>
    <row r="5" spans="1:3" s="8" customFormat="1" ht="15.75">
      <c r="A5" s="7">
        <v>1</v>
      </c>
      <c r="B5" s="35" t="s">
        <v>5</v>
      </c>
      <c r="C5" s="57">
        <f>C6</f>
        <v>1200000</v>
      </c>
    </row>
    <row r="6" spans="1:3" ht="15">
      <c r="A6" s="9" t="s">
        <v>6</v>
      </c>
      <c r="B6" s="36" t="s">
        <v>7</v>
      </c>
      <c r="C6" s="64">
        <v>1200000</v>
      </c>
    </row>
    <row r="7" spans="1:3" s="8" customFormat="1" ht="15.75">
      <c r="A7" s="10" t="s">
        <v>8</v>
      </c>
      <c r="B7" s="35" t="s">
        <v>9</v>
      </c>
      <c r="C7" s="58">
        <f>C8+C9</f>
        <v>1950000</v>
      </c>
    </row>
    <row r="8" spans="1:3" ht="15">
      <c r="A8" s="9" t="s">
        <v>10</v>
      </c>
      <c r="B8" s="36" t="s">
        <v>11</v>
      </c>
      <c r="C8" s="64">
        <v>150000</v>
      </c>
    </row>
    <row r="9" spans="1:3" ht="28.5">
      <c r="A9" s="9" t="s">
        <v>12</v>
      </c>
      <c r="B9" s="36" t="s">
        <v>13</v>
      </c>
      <c r="C9" s="64">
        <v>1800000</v>
      </c>
    </row>
    <row r="10" spans="1:3" s="8" customFormat="1" ht="15.75">
      <c r="A10" s="7">
        <v>3</v>
      </c>
      <c r="B10" s="35" t="s">
        <v>14</v>
      </c>
      <c r="C10" s="68">
        <f>20249000+36000000+7725000</f>
        <v>63974000</v>
      </c>
    </row>
    <row r="11" spans="1:3" s="4" customFormat="1" ht="16.5" thickBot="1">
      <c r="A11" s="11" t="s">
        <v>15</v>
      </c>
      <c r="B11" s="37" t="s">
        <v>16</v>
      </c>
      <c r="C11" s="72">
        <f>C12+C21</f>
        <v>142921000</v>
      </c>
    </row>
    <row r="12" spans="1:3" s="4" customFormat="1" ht="16.5" thickBot="1">
      <c r="A12" s="12">
        <v>1</v>
      </c>
      <c r="B12" s="38" t="s">
        <v>17</v>
      </c>
      <c r="C12" s="59">
        <f>C13+C14+C20</f>
        <v>87748000</v>
      </c>
    </row>
    <row r="13" spans="1:3" s="14" customFormat="1" ht="30">
      <c r="A13" s="13" t="s">
        <v>6</v>
      </c>
      <c r="B13" s="39" t="s">
        <v>18</v>
      </c>
      <c r="C13" s="69">
        <v>11709000</v>
      </c>
    </row>
    <row r="14" spans="1:3" s="8" customFormat="1" ht="33" customHeight="1">
      <c r="A14" s="15" t="s">
        <v>19</v>
      </c>
      <c r="B14" s="40" t="s">
        <v>20</v>
      </c>
      <c r="C14" s="69">
        <v>66623000</v>
      </c>
    </row>
    <row r="15" spans="1:3" s="8" customFormat="1" ht="15">
      <c r="A15" s="15" t="s">
        <v>21</v>
      </c>
      <c r="B15" s="41" t="s">
        <v>22</v>
      </c>
      <c r="C15" s="60">
        <v>14956000</v>
      </c>
    </row>
    <row r="16" spans="1:3" s="8" customFormat="1" ht="15">
      <c r="A16" s="15" t="s">
        <v>23</v>
      </c>
      <c r="B16" s="41" t="s">
        <v>24</v>
      </c>
      <c r="C16" s="60">
        <v>21213000</v>
      </c>
    </row>
    <row r="17" spans="1:3" s="8" customFormat="1" ht="15">
      <c r="A17" s="15" t="s">
        <v>26</v>
      </c>
      <c r="B17" s="42" t="s">
        <v>25</v>
      </c>
      <c r="C17" s="60">
        <v>13158000</v>
      </c>
    </row>
    <row r="18" spans="1:3" s="8" customFormat="1" ht="15">
      <c r="A18" s="15" t="s">
        <v>68</v>
      </c>
      <c r="B18" s="42" t="s">
        <v>27</v>
      </c>
      <c r="C18" s="60">
        <v>8514000</v>
      </c>
    </row>
    <row r="19" spans="1:3" s="8" customFormat="1" ht="15">
      <c r="A19" s="15" t="s">
        <v>69</v>
      </c>
      <c r="B19" s="42" t="s">
        <v>28</v>
      </c>
      <c r="C19" s="60">
        <v>119000</v>
      </c>
    </row>
    <row r="20" spans="1:3" s="8" customFormat="1" ht="15.75" thickBot="1">
      <c r="A20" s="16" t="s">
        <v>29</v>
      </c>
      <c r="B20" s="43" t="s">
        <v>30</v>
      </c>
      <c r="C20" s="70">
        <v>9416000</v>
      </c>
    </row>
    <row r="21" spans="1:3" s="8" customFormat="1" ht="16.5" thickBot="1">
      <c r="A21" s="17" t="s">
        <v>8</v>
      </c>
      <c r="B21" s="38" t="s">
        <v>31</v>
      </c>
      <c r="C21" s="59">
        <f>C22+C24+C25+C23</f>
        <v>55173000</v>
      </c>
    </row>
    <row r="22" spans="1:3" s="4" customFormat="1" ht="28.5">
      <c r="A22" s="18" t="s">
        <v>10</v>
      </c>
      <c r="B22" s="44" t="s">
        <v>32</v>
      </c>
      <c r="C22" s="66">
        <v>54331000</v>
      </c>
    </row>
    <row r="23" spans="1:3" s="4" customFormat="1" ht="15.75">
      <c r="A23" s="19" t="s">
        <v>12</v>
      </c>
      <c r="B23" s="45" t="s">
        <v>33</v>
      </c>
      <c r="C23" s="67">
        <v>242000</v>
      </c>
    </row>
    <row r="24" spans="1:3" s="4" customFormat="1" ht="15.75">
      <c r="A24" s="20" t="s">
        <v>34</v>
      </c>
      <c r="B24" s="46" t="s">
        <v>35</v>
      </c>
      <c r="C24" s="67">
        <v>600000</v>
      </c>
    </row>
    <row r="25" spans="1:3" s="4" customFormat="1" ht="16.5" customHeight="1">
      <c r="A25" s="20" t="s">
        <v>36</v>
      </c>
      <c r="B25" s="47" t="s">
        <v>37</v>
      </c>
      <c r="C25" s="67">
        <v>0</v>
      </c>
    </row>
    <row r="26" spans="1:3" s="4" customFormat="1" ht="16.5" customHeight="1">
      <c r="A26" s="21"/>
      <c r="B26" s="48" t="s">
        <v>66</v>
      </c>
      <c r="C26" s="61">
        <f>C4+C11</f>
        <v>210045000</v>
      </c>
    </row>
    <row r="27" spans="1:3" s="4" customFormat="1" ht="16.5" customHeight="1">
      <c r="A27" s="22" t="s">
        <v>38</v>
      </c>
      <c r="B27" s="49" t="s">
        <v>39</v>
      </c>
      <c r="C27" s="80">
        <v>22817000</v>
      </c>
    </row>
    <row r="28" spans="1:3" s="4" customFormat="1" ht="36.75">
      <c r="A28" s="23" t="s">
        <v>40</v>
      </c>
      <c r="B28" s="24" t="s">
        <v>41</v>
      </c>
      <c r="C28" s="81">
        <v>53549000</v>
      </c>
    </row>
    <row r="29" spans="1:3" s="4" customFormat="1" ht="15.75">
      <c r="A29" s="25" t="s">
        <v>42</v>
      </c>
      <c r="B29" s="50" t="s">
        <v>43</v>
      </c>
      <c r="C29" s="82">
        <v>77711000</v>
      </c>
    </row>
    <row r="30" spans="1:3" s="4" customFormat="1" ht="15.75">
      <c r="A30" s="25" t="s">
        <v>44</v>
      </c>
      <c r="B30" s="50" t="s">
        <v>45</v>
      </c>
      <c r="C30" s="82">
        <v>91000</v>
      </c>
    </row>
    <row r="31" spans="1:3" s="4" customFormat="1" ht="15.75">
      <c r="A31" s="26" t="s">
        <v>46</v>
      </c>
      <c r="B31" s="50" t="s">
        <v>47</v>
      </c>
      <c r="C31" s="82">
        <v>20000</v>
      </c>
    </row>
    <row r="32" spans="1:3" s="4" customFormat="1" ht="15.75">
      <c r="A32" s="25" t="s">
        <v>48</v>
      </c>
      <c r="B32" s="85" t="s">
        <v>50</v>
      </c>
      <c r="C32" s="82">
        <v>5379000</v>
      </c>
    </row>
    <row r="33" spans="1:3" s="4" customFormat="1" ht="15.75">
      <c r="A33" s="25" t="s">
        <v>49</v>
      </c>
      <c r="B33" s="85" t="s">
        <v>67</v>
      </c>
      <c r="C33" s="82">
        <v>1377000</v>
      </c>
    </row>
    <row r="34" spans="1:3" s="4" customFormat="1" ht="15.75">
      <c r="A34" s="26" t="s">
        <v>51</v>
      </c>
      <c r="B34" s="51" t="s">
        <v>52</v>
      </c>
      <c r="C34" s="82">
        <f>385000+195000</f>
        <v>580000</v>
      </c>
    </row>
    <row r="35" spans="1:3" s="4" customFormat="1" ht="16.5" thickBot="1">
      <c r="A35" s="73" t="s">
        <v>53</v>
      </c>
      <c r="B35" s="74" t="s">
        <v>63</v>
      </c>
      <c r="C35" s="75">
        <f>C27+C28+C29+C30+C31+C32+C33+C34+C26</f>
        <v>371569000</v>
      </c>
    </row>
    <row r="36" spans="1:3" s="4" customFormat="1" ht="16.5" thickBot="1">
      <c r="A36" s="78" t="s">
        <v>54</v>
      </c>
      <c r="B36" s="79" t="s">
        <v>62</v>
      </c>
      <c r="C36" s="83">
        <v>54495000</v>
      </c>
    </row>
    <row r="37" spans="1:3" ht="15.75">
      <c r="A37" s="76" t="s">
        <v>59</v>
      </c>
      <c r="B37" s="77" t="s">
        <v>61</v>
      </c>
      <c r="C37" s="84">
        <f>C38+C39</f>
        <v>131289000</v>
      </c>
    </row>
    <row r="38" spans="1:3" ht="31.5" customHeight="1">
      <c r="A38" s="15" t="s">
        <v>2</v>
      </c>
      <c r="B38" s="52" t="s">
        <v>55</v>
      </c>
      <c r="C38" s="62">
        <v>2840000</v>
      </c>
    </row>
    <row r="39" spans="1:3" ht="15.75">
      <c r="A39" s="15" t="s">
        <v>8</v>
      </c>
      <c r="B39" s="53" t="s">
        <v>56</v>
      </c>
      <c r="C39" s="63">
        <f>C40+C41</f>
        <v>128449000</v>
      </c>
    </row>
    <row r="40" spans="1:3" ht="15">
      <c r="A40" s="15"/>
      <c r="B40" s="52" t="s">
        <v>57</v>
      </c>
      <c r="C40" s="64">
        <f>136000+2600000+92228000+6735000-980000+20850000</f>
        <v>121569000</v>
      </c>
    </row>
    <row r="41" spans="1:3" ht="15">
      <c r="A41" s="15"/>
      <c r="B41" s="52" t="s">
        <v>58</v>
      </c>
      <c r="C41" s="64">
        <f>5608000+292000+980000</f>
        <v>6880000</v>
      </c>
    </row>
    <row r="42" spans="1:3" ht="16.5" thickBot="1">
      <c r="A42" s="27" t="s">
        <v>65</v>
      </c>
      <c r="B42" s="54" t="s">
        <v>64</v>
      </c>
      <c r="C42" s="65">
        <f>C37+C35+C36</f>
        <v>557353000</v>
      </c>
    </row>
    <row r="43" spans="1:3" ht="15.75">
      <c r="A43" s="28"/>
      <c r="B43" s="29"/>
      <c r="C43" s="30"/>
    </row>
    <row r="44" spans="1:3" ht="15">
      <c r="A44" s="28"/>
      <c r="C44" s="31"/>
    </row>
    <row r="45" spans="1:3" ht="15">
      <c r="A45" s="30"/>
      <c r="B45" s="30"/>
      <c r="C45" s="30"/>
    </row>
    <row r="46" spans="1:3" ht="15">
      <c r="A46" s="30"/>
      <c r="B46" s="30"/>
      <c r="C46" s="30"/>
    </row>
    <row r="47" spans="1:3" ht="15">
      <c r="A47" s="30"/>
      <c r="B47" s="30"/>
      <c r="C47" s="30"/>
    </row>
    <row r="48" spans="1:3" ht="15">
      <c r="A48" s="30"/>
      <c r="B48" s="30"/>
      <c r="C48" s="30"/>
    </row>
    <row r="49" spans="1:3" ht="15">
      <c r="A49" s="30"/>
      <c r="B49" s="30"/>
      <c r="C49" s="30"/>
    </row>
    <row r="50" spans="1:3" ht="15">
      <c r="A50" s="30"/>
      <c r="B50" s="30"/>
      <c r="C50" s="30"/>
    </row>
    <row r="51" spans="1:3" ht="15">
      <c r="A51" s="30"/>
      <c r="B51" s="30"/>
      <c r="C51" s="30"/>
    </row>
    <row r="52" spans="1:3" ht="15">
      <c r="A52" s="30"/>
      <c r="B52" s="30"/>
      <c r="C52" s="30"/>
    </row>
    <row r="53" spans="1:3" ht="15">
      <c r="A53" s="30"/>
      <c r="B53" s="30"/>
      <c r="C53" s="30"/>
    </row>
    <row r="54" spans="1:3" ht="15">
      <c r="A54" s="30"/>
      <c r="B54" s="30"/>
      <c r="C54" s="30"/>
    </row>
    <row r="55" spans="1:3" ht="15">
      <c r="A55" s="30"/>
      <c r="B55" s="30"/>
      <c r="C55" s="30"/>
    </row>
    <row r="56" spans="1:3" ht="15">
      <c r="A56" s="30"/>
      <c r="B56" s="30"/>
      <c r="C56" s="30"/>
    </row>
    <row r="57" spans="1:3" ht="15">
      <c r="A57" s="30"/>
      <c r="B57" s="30"/>
      <c r="C57" s="30"/>
    </row>
    <row r="58" spans="1:3" ht="15">
      <c r="A58" s="30"/>
      <c r="B58" s="30"/>
      <c r="C58" s="30"/>
    </row>
    <row r="59" spans="1:3" ht="15">
      <c r="A59" s="30"/>
      <c r="B59" s="30"/>
      <c r="C59" s="30"/>
    </row>
    <row r="60" spans="1:3" ht="15">
      <c r="A60" s="30"/>
      <c r="B60" s="30"/>
      <c r="C60" s="30"/>
    </row>
    <row r="61" spans="1:3" ht="15">
      <c r="A61" s="30"/>
      <c r="B61" s="30"/>
      <c r="C61" s="30"/>
    </row>
    <row r="62" spans="1:3" ht="15">
      <c r="A62" s="30"/>
      <c r="B62" s="30"/>
      <c r="C62" s="30"/>
    </row>
    <row r="63" spans="1:3" ht="15">
      <c r="A63" s="30"/>
      <c r="B63" s="30"/>
      <c r="C63" s="30"/>
    </row>
    <row r="64" spans="1:3" ht="15">
      <c r="A64" s="30"/>
      <c r="B64" s="30"/>
      <c r="C64" s="30"/>
    </row>
    <row r="65" spans="1:3" ht="15">
      <c r="A65" s="30"/>
      <c r="B65" s="30"/>
      <c r="C65" s="30"/>
    </row>
    <row r="66" spans="1:3" ht="15">
      <c r="A66" s="30"/>
      <c r="B66" s="30"/>
      <c r="C66" s="30"/>
    </row>
    <row r="67" spans="1:3" ht="15">
      <c r="A67" s="30"/>
      <c r="B67" s="30"/>
      <c r="C67" s="30"/>
    </row>
    <row r="68" spans="1:3" ht="15">
      <c r="A68" s="30"/>
      <c r="B68" s="30"/>
      <c r="C68" s="30"/>
    </row>
    <row r="69" spans="1:3" ht="15">
      <c r="A69" s="30"/>
      <c r="B69" s="30"/>
      <c r="C69" s="30"/>
    </row>
    <row r="70" spans="1:3" ht="15">
      <c r="A70" s="30"/>
      <c r="B70" s="30"/>
      <c r="C70" s="30"/>
    </row>
    <row r="71" spans="1:3" ht="15">
      <c r="A71" s="30"/>
      <c r="B71" s="30"/>
      <c r="C71" s="30"/>
    </row>
    <row r="72" spans="1:3" ht="15">
      <c r="A72" s="30"/>
      <c r="B72" s="30"/>
      <c r="C72" s="30"/>
    </row>
    <row r="73" spans="1:3" ht="15">
      <c r="A73" s="30"/>
      <c r="B73" s="30"/>
      <c r="C73" s="30"/>
    </row>
    <row r="74" spans="1:3" ht="15">
      <c r="A74" s="30"/>
      <c r="B74" s="30"/>
      <c r="C74" s="30"/>
    </row>
    <row r="75" spans="1:3" ht="15">
      <c r="A75" s="30"/>
      <c r="B75" s="30"/>
      <c r="C75" s="30"/>
    </row>
    <row r="76" spans="1:3" ht="15">
      <c r="A76" s="30"/>
      <c r="B76" s="30"/>
      <c r="C76" s="30"/>
    </row>
    <row r="77" spans="1:3" ht="15">
      <c r="A77" s="30"/>
      <c r="B77" s="30"/>
      <c r="C77" s="30"/>
    </row>
    <row r="78" spans="1:3" ht="15">
      <c r="A78" s="30"/>
      <c r="B78" s="30"/>
      <c r="C78" s="30"/>
    </row>
    <row r="79" spans="1:3" ht="15">
      <c r="A79" s="30"/>
      <c r="B79" s="30"/>
      <c r="C79" s="30"/>
    </row>
    <row r="80" spans="1:3" ht="15">
      <c r="A80" s="30"/>
      <c r="B80" s="30"/>
      <c r="C80" s="30"/>
    </row>
    <row r="81" ht="15">
      <c r="C81" s="30"/>
    </row>
    <row r="82" ht="15">
      <c r="C82" s="30"/>
    </row>
    <row r="83" ht="15">
      <c r="C83" s="30"/>
    </row>
    <row r="84" ht="15">
      <c r="C84" s="30"/>
    </row>
    <row r="85" ht="15">
      <c r="C85" s="30"/>
    </row>
    <row r="86" ht="15">
      <c r="C86" s="30"/>
    </row>
    <row r="87" ht="15">
      <c r="C87" s="30"/>
    </row>
    <row r="88" ht="15">
      <c r="C88" s="30"/>
    </row>
    <row r="89" ht="15">
      <c r="C89" s="30"/>
    </row>
    <row r="90" ht="15">
      <c r="C90" s="30"/>
    </row>
    <row r="91" ht="15">
      <c r="C91" s="30"/>
    </row>
    <row r="92" ht="15">
      <c r="C92" s="30"/>
    </row>
    <row r="93" ht="15">
      <c r="C93" s="30"/>
    </row>
    <row r="94" ht="15">
      <c r="C94" s="30"/>
    </row>
    <row r="95" ht="15">
      <c r="C95" s="30"/>
    </row>
    <row r="96" ht="15">
      <c r="C96" s="30"/>
    </row>
    <row r="97" ht="15">
      <c r="C97" s="30"/>
    </row>
    <row r="98" ht="15">
      <c r="C98" s="30"/>
    </row>
    <row r="99" ht="15">
      <c r="C99" s="30"/>
    </row>
    <row r="100" ht="15">
      <c r="C100" s="30"/>
    </row>
    <row r="101" ht="15">
      <c r="C101" s="30"/>
    </row>
    <row r="102" ht="15">
      <c r="C102" s="30"/>
    </row>
    <row r="103" ht="15">
      <c r="C103" s="30"/>
    </row>
    <row r="104" ht="15">
      <c r="C104" s="30"/>
    </row>
    <row r="105" ht="15">
      <c r="C105" s="30"/>
    </row>
  </sheetData>
  <sheetProtection selectLockedCells="1" selectUnlockedCells="1"/>
  <printOptions horizontalCentered="1"/>
  <pageMargins left="0.7480314960629921" right="0.15748031496062992" top="0.58" bottom="0.47" header="0.31496062992125984" footer="0.11811023622047245"/>
  <pageSetup horizontalDpi="600" verticalDpi="600" orientation="portrait" scale="95" r:id="rId1"/>
  <headerFooter alignWithMargins="0">
    <oddHeader>&amp;C
SINTEZA VENITURI BVC - 2012&amp;RANEXA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2012-01-27T08:35:33Z</cp:lastPrinted>
  <dcterms:created xsi:type="dcterms:W3CDTF">2012-01-19T13:32:34Z</dcterms:created>
  <dcterms:modified xsi:type="dcterms:W3CDTF">2012-01-27T10:12:51Z</dcterms:modified>
  <cp:category/>
  <cp:version/>
  <cp:contentType/>
  <cp:contentStatus/>
</cp:coreProperties>
</file>