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012.07.26" sheetId="1" r:id="rId1"/>
    <sheet name="Foaie2" sheetId="2" r:id="rId2"/>
    <sheet name="Foaie3" sheetId="3" r:id="rId3"/>
  </sheets>
  <definedNames>
    <definedName name="_xlnm.Print_Titles" localSheetId="0">'2012.07.26'!$5:$6</definedName>
  </definedNames>
  <calcPr fullCalcOnLoad="1"/>
</workbook>
</file>

<file path=xl/sharedStrings.xml><?xml version="1.0" encoding="utf-8"?>
<sst xmlns="http://schemas.openxmlformats.org/spreadsheetml/2006/main" count="80" uniqueCount="73">
  <si>
    <t xml:space="preserve">P R O G R A M U L </t>
  </si>
  <si>
    <t>LUCRARILOR SI SERVICIILOR DE INTRETINERE SI REPARATII</t>
  </si>
  <si>
    <t>la drumurile publice judetene din judetul Mures</t>
  </si>
  <si>
    <t>in anul 2012</t>
  </si>
  <si>
    <t>Nr. Crt.</t>
  </si>
  <si>
    <t>Capitol de cheltuieli
Denumire obiectiv sau lucrare</t>
  </si>
  <si>
    <t>Fizic (km)</t>
  </si>
  <si>
    <t xml:space="preserve"> 
Lucrări în  continuare   din             2011</t>
  </si>
  <si>
    <t>Program     
2012</t>
  </si>
  <si>
    <t xml:space="preserve"> Total          2012 </t>
  </si>
  <si>
    <t>Rectificare iulie 2012</t>
  </si>
  <si>
    <t>A</t>
  </si>
  <si>
    <t>B</t>
  </si>
  <si>
    <t>C</t>
  </si>
  <si>
    <t>I.</t>
  </si>
  <si>
    <t xml:space="preserve">CHELTUIELI de INTRETINERE si REPARATII </t>
  </si>
  <si>
    <t>CURENTE - TOTAL (A+B+C+D), din care:</t>
  </si>
  <si>
    <t>A.</t>
  </si>
  <si>
    <t>Servicii pregătitoare aferente întreţinerii şi reparării drumurilor publice (1+2+3+4+5)</t>
  </si>
  <si>
    <t>Cadastrul drumurilor publice</t>
  </si>
  <si>
    <t xml:space="preserve">Întocmirea documentaţiilor tehnico - economice  </t>
  </si>
  <si>
    <t xml:space="preserve"> Asigurarea calităţii şi a controlului tehnic al  calităţii la covoare si plombări</t>
  </si>
  <si>
    <t>4</t>
  </si>
  <si>
    <t>Studii, cercetări, experimentări</t>
  </si>
  <si>
    <t>Servicii de laborator</t>
  </si>
  <si>
    <t>B.</t>
  </si>
  <si>
    <t>Lucrări şi servicii privind întreţinerea curentă a drumurilor publice(1+5)</t>
  </si>
  <si>
    <t>1</t>
  </si>
  <si>
    <t>Întreţinerea curentă pe timp de vară(2+3+4)</t>
  </si>
  <si>
    <t>Plombări</t>
  </si>
  <si>
    <t>Întreţinere drumuri pietruite</t>
  </si>
  <si>
    <t>Întreţinerea comună a tuturor drumurilor</t>
  </si>
  <si>
    <t>5</t>
  </si>
  <si>
    <t>Întreţinerea curentă pe timp de iarnă</t>
  </si>
  <si>
    <t>C.</t>
  </si>
  <si>
    <t>Lucrări şi servicii privind întreţinerea periodică a drumurilor publice(1+2)</t>
  </si>
  <si>
    <t>Covoare bituminoase (detaliat in Anexa ) -  55 km -</t>
  </si>
  <si>
    <t>2</t>
  </si>
  <si>
    <t>Siguranţa rutieră/indicatoare,parapeti,marcaje</t>
  </si>
  <si>
    <t>D.</t>
  </si>
  <si>
    <t xml:space="preserve">Lucrări privind reparaţii curente la drumurile publice </t>
  </si>
  <si>
    <t>Lucrări accidentale</t>
  </si>
  <si>
    <t>1.1</t>
  </si>
  <si>
    <t>Eliminare puncte periculoase DJ143 Daneş-Criş</t>
  </si>
  <si>
    <t>1.2</t>
  </si>
  <si>
    <t xml:space="preserve">Lucrări accidentale </t>
  </si>
  <si>
    <t>2.</t>
  </si>
  <si>
    <t>Îmbrăcăminţi uşoare rutiere - DJ 153C Reghin-Lăpuşna km 26+430-26+930 şi km 18+103-19+570 (Exec)</t>
  </si>
  <si>
    <t>II.</t>
  </si>
  <si>
    <t xml:space="preserve">CHELTUIELI de INVESTITII si REPARATII </t>
  </si>
  <si>
    <t>CAPITALE  - TOTAL (E), din care:</t>
  </si>
  <si>
    <t>E.</t>
  </si>
  <si>
    <t>Obiective de investiţii (1+…+7)</t>
  </si>
  <si>
    <t>Documentaţii tehnico - economice</t>
  </si>
  <si>
    <t>Reabilitări drumuri judeţene (2.1+2.2+2.3+2.4)</t>
  </si>
  <si>
    <t>2.1.</t>
  </si>
  <si>
    <t>Reabilitare DJ 136 - 136A Sg. de Pădure - Bezid</t>
  </si>
  <si>
    <t>2.2.</t>
  </si>
  <si>
    <t>Lărgire drum DJ 154J Breaza-Voivodeni-Glodeni km 10+800-13+900</t>
  </si>
  <si>
    <t>2.3.</t>
  </si>
  <si>
    <t>Reabilitare DJ 154E Reghin-Solovăstru-Jabeniţa</t>
  </si>
  <si>
    <t>2.4.</t>
  </si>
  <si>
    <t>Reabilitare DJ 142D Botorca-Deleni-Băgaciu</t>
  </si>
  <si>
    <t>3</t>
  </si>
  <si>
    <t xml:space="preserve">Amenajare platforme verificare tonaj auto   (locuri de parcare) - buc - </t>
  </si>
  <si>
    <t>Consolidare pod DJ 106  km 87+164</t>
  </si>
  <si>
    <t xml:space="preserve"> Podeţe</t>
  </si>
  <si>
    <t>6</t>
  </si>
  <si>
    <t>Consolidare pod DJ 106  km 93+756</t>
  </si>
  <si>
    <t>7</t>
  </si>
  <si>
    <t>Reabilitare pod DJ 135  km 3+735</t>
  </si>
  <si>
    <t>TOTAL  PROGRAM DRUMURI (I+II)</t>
  </si>
  <si>
    <t>TOTAL Program 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</si>
</sst>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right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right" vertical="center"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4" fontId="3" fillId="35" borderId="22" xfId="0" applyNumberFormat="1" applyFont="1" applyFill="1" applyBorder="1" applyAlignment="1">
      <alignment horizontal="right" vertical="center"/>
    </xf>
    <xf numFmtId="3" fontId="3" fillId="35" borderId="23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/>
    </xf>
    <xf numFmtId="3" fontId="3" fillId="35" borderId="25" xfId="0" applyNumberFormat="1" applyFont="1" applyFill="1" applyBorder="1" applyAlignment="1">
      <alignment/>
    </xf>
    <xf numFmtId="49" fontId="3" fillId="34" borderId="16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 wrapText="1"/>
    </xf>
    <xf numFmtId="4" fontId="3" fillId="34" borderId="23" xfId="0" applyNumberFormat="1" applyFont="1" applyFill="1" applyBorder="1" applyAlignment="1">
      <alignment horizontal="right" vertical="center"/>
    </xf>
    <xf numFmtId="3" fontId="3" fillId="34" borderId="23" xfId="0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3" fillId="34" borderId="25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49" fontId="3" fillId="36" borderId="26" xfId="0" applyNumberFormat="1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vertical="center"/>
    </xf>
    <xf numFmtId="4" fontId="3" fillId="36" borderId="28" xfId="0" applyNumberFormat="1" applyFont="1" applyFill="1" applyBorder="1" applyAlignment="1">
      <alignment horizontal="right" vertical="center"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36" borderId="27" xfId="0" applyFont="1" applyFill="1" applyBorder="1" applyAlignment="1">
      <alignment vertical="center" wrapText="1"/>
    </xf>
    <xf numFmtId="3" fontId="6" fillId="0" borderId="26" xfId="0" applyNumberFormat="1" applyFont="1" applyBorder="1" applyAlignment="1">
      <alignment/>
    </xf>
    <xf numFmtId="0" fontId="3" fillId="36" borderId="26" xfId="0" applyNumberFormat="1" applyFont="1" applyFill="1" applyBorder="1" applyAlignment="1">
      <alignment horizontal="center" vertical="center" wrapText="1"/>
    </xf>
    <xf numFmtId="4" fontId="2" fillId="36" borderId="28" xfId="0" applyNumberFormat="1" applyFont="1" applyFill="1" applyBorder="1" applyAlignment="1">
      <alignment horizontal="right" vertical="center"/>
    </xf>
    <xf numFmtId="49" fontId="3" fillId="34" borderId="26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left" vertical="center" wrapText="1"/>
    </xf>
    <xf numFmtId="4" fontId="3" fillId="34" borderId="28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/>
    </xf>
    <xf numFmtId="3" fontId="3" fillId="34" borderId="29" xfId="0" applyNumberFormat="1" applyFont="1" applyFill="1" applyBorder="1" applyAlignment="1">
      <alignment/>
    </xf>
    <xf numFmtId="3" fontId="3" fillId="34" borderId="30" xfId="0" applyNumberFormat="1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3" fontId="3" fillId="34" borderId="31" xfId="0" applyNumberFormat="1" applyFont="1" applyFill="1" applyBorder="1" applyAlignment="1">
      <alignment/>
    </xf>
    <xf numFmtId="49" fontId="7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3" fontId="8" fillId="0" borderId="28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4" fontId="3" fillId="0" borderId="28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/>
    </xf>
    <xf numFmtId="4" fontId="8" fillId="0" borderId="28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4" fontId="3" fillId="34" borderId="28" xfId="0" applyNumberFormat="1" applyFont="1" applyFill="1" applyBorder="1" applyAlignment="1">
      <alignment horizontal="right" vertical="center"/>
    </xf>
    <xf numFmtId="3" fontId="3" fillId="34" borderId="28" xfId="0" applyNumberFormat="1" applyFont="1" applyFill="1" applyBorder="1" applyAlignment="1">
      <alignment horizontal="right"/>
    </xf>
    <xf numFmtId="3" fontId="3" fillId="34" borderId="29" xfId="0" applyNumberFormat="1" applyFont="1" applyFill="1" applyBorder="1" applyAlignment="1">
      <alignment horizontal="right"/>
    </xf>
    <xf numFmtId="3" fontId="3" fillId="34" borderId="30" xfId="0" applyNumberFormat="1" applyFont="1" applyFill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31" xfId="0" applyNumberFormat="1" applyFont="1" applyFill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 vertical="center"/>
    </xf>
    <xf numFmtId="4" fontId="3" fillId="34" borderId="28" xfId="0" applyNumberFormat="1" applyFont="1" applyFill="1" applyBorder="1" applyAlignment="1">
      <alignment horizontal="right" vertical="center" wrapText="1"/>
    </xf>
    <xf numFmtId="3" fontId="3" fillId="34" borderId="28" xfId="0" applyNumberFormat="1" applyFont="1" applyFill="1" applyBorder="1" applyAlignment="1">
      <alignment/>
    </xf>
    <xf numFmtId="3" fontId="3" fillId="34" borderId="29" xfId="0" applyNumberFormat="1" applyFont="1" applyFill="1" applyBorder="1" applyAlignment="1">
      <alignment/>
    </xf>
    <xf numFmtId="3" fontId="3" fillId="34" borderId="30" xfId="0" applyNumberFormat="1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3" fontId="3" fillId="34" borderId="31" xfId="0" applyNumberFormat="1" applyFont="1" applyFill="1" applyBorder="1" applyAlignment="1">
      <alignment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4" fontId="8" fillId="0" borderId="28" xfId="0" applyNumberFormat="1" applyFont="1" applyBorder="1" applyAlignment="1">
      <alignment horizontal="right" vertical="center"/>
    </xf>
    <xf numFmtId="3" fontId="8" fillId="36" borderId="28" xfId="0" applyNumberFormat="1" applyFont="1" applyFill="1" applyBorder="1" applyAlignment="1">
      <alignment horizontal="right"/>
    </xf>
    <xf numFmtId="3" fontId="8" fillId="36" borderId="29" xfId="0" applyNumberFormat="1" applyFont="1" applyFill="1" applyBorder="1" applyAlignment="1">
      <alignment horizontal="right"/>
    </xf>
    <xf numFmtId="3" fontId="8" fillId="36" borderId="30" xfId="0" applyNumberFormat="1" applyFont="1" applyFill="1" applyBorder="1" applyAlignment="1">
      <alignment horizontal="right"/>
    </xf>
    <xf numFmtId="3" fontId="8" fillId="36" borderId="26" xfId="0" applyNumberFormat="1" applyFont="1" applyFill="1" applyBorder="1" applyAlignment="1">
      <alignment horizontal="right"/>
    </xf>
    <xf numFmtId="49" fontId="2" fillId="0" borderId="26" xfId="0" applyNumberFormat="1" applyFont="1" applyBorder="1" applyAlignment="1">
      <alignment horizontal="center" vertical="center" wrapText="1"/>
    </xf>
    <xf numFmtId="0" fontId="2" fillId="36" borderId="27" xfId="0" applyFont="1" applyFill="1" applyBorder="1" applyAlignment="1">
      <alignment vertical="center"/>
    </xf>
    <xf numFmtId="3" fontId="2" fillId="36" borderId="26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2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3" fillId="35" borderId="32" xfId="0" applyFont="1" applyFill="1" applyBorder="1" applyAlignment="1">
      <alignment horizontal="center" vertical="center" wrapText="1"/>
    </xf>
    <xf numFmtId="4" fontId="3" fillId="35" borderId="32" xfId="0" applyNumberFormat="1" applyFont="1" applyFill="1" applyBorder="1" applyAlignment="1">
      <alignment horizontal="right" vertical="center"/>
    </xf>
    <xf numFmtId="0" fontId="2" fillId="35" borderId="33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49" fontId="3" fillId="37" borderId="26" xfId="0" applyNumberFormat="1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right"/>
    </xf>
    <xf numFmtId="3" fontId="3" fillId="37" borderId="28" xfId="0" applyNumberFormat="1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3" fontId="3" fillId="37" borderId="30" xfId="0" applyNumberFormat="1" applyFont="1" applyFill="1" applyBorder="1" applyAlignment="1">
      <alignment/>
    </xf>
    <xf numFmtId="3" fontId="3" fillId="37" borderId="26" xfId="0" applyNumberFormat="1" applyFont="1" applyFill="1" applyBorder="1" applyAlignment="1">
      <alignment/>
    </xf>
    <xf numFmtId="3" fontId="3" fillId="37" borderId="31" xfId="0" applyNumberFormat="1" applyFont="1" applyFill="1" applyBorder="1" applyAlignment="1">
      <alignment/>
    </xf>
    <xf numFmtId="49" fontId="9" fillId="0" borderId="36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4" fontId="10" fillId="0" borderId="33" xfId="0" applyNumberFormat="1" applyFont="1" applyFill="1" applyBorder="1" applyAlignment="1">
      <alignment horizontal="right" vertical="center"/>
    </xf>
    <xf numFmtId="3" fontId="10" fillId="0" borderId="33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4" fontId="10" fillId="0" borderId="23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49" fontId="10" fillId="0" borderId="2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4" fontId="10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0" fontId="10" fillId="0" borderId="27" xfId="0" applyFont="1" applyFill="1" applyBorder="1" applyAlignment="1">
      <alignment vertical="center" wrapText="1"/>
    </xf>
    <xf numFmtId="4" fontId="10" fillId="0" borderId="28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/>
    </xf>
    <xf numFmtId="49" fontId="10" fillId="0" borderId="37" xfId="0" applyNumberFormat="1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4" fontId="10" fillId="0" borderId="39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49" fontId="9" fillId="0" borderId="16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left" vertical="center" wrapText="1"/>
    </xf>
    <xf numFmtId="2" fontId="10" fillId="36" borderId="27" xfId="0" applyNumberFormat="1" applyFont="1" applyFill="1" applyBorder="1" applyAlignment="1">
      <alignment horizontal="left" vertical="center" wrapText="1"/>
    </xf>
    <xf numFmtId="0" fontId="10" fillId="0" borderId="32" xfId="0" applyFont="1" applyBorder="1" applyAlignment="1">
      <alignment vertical="center" wrapText="1"/>
    </xf>
    <xf numFmtId="4" fontId="10" fillId="0" borderId="28" xfId="0" applyNumberFormat="1" applyFont="1" applyBorder="1" applyAlignment="1">
      <alignment horizontal="right"/>
    </xf>
    <xf numFmtId="49" fontId="9" fillId="0" borderId="4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7" fillId="33" borderId="45" xfId="0" applyNumberFormat="1" applyFont="1" applyFill="1" applyBorder="1" applyAlignment="1">
      <alignment horizontal="right"/>
    </xf>
    <xf numFmtId="3" fontId="7" fillId="34" borderId="46" xfId="0" applyNumberFormat="1" applyFont="1" applyFill="1" applyBorder="1" applyAlignment="1">
      <alignment horizontal="right"/>
    </xf>
    <xf numFmtId="3" fontId="7" fillId="33" borderId="47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36" borderId="31" xfId="0" applyNumberFormat="1" applyFont="1" applyFill="1" applyBorder="1" applyAlignment="1">
      <alignment horizontal="right"/>
    </xf>
    <xf numFmtId="3" fontId="3" fillId="35" borderId="36" xfId="0" applyNumberFormat="1" applyFont="1" applyFill="1" applyBorder="1" applyAlignment="1">
      <alignment horizontal="center"/>
    </xf>
    <xf numFmtId="3" fontId="3" fillId="35" borderId="16" xfId="0" applyNumberFormat="1" applyFont="1" applyFill="1" applyBorder="1" applyAlignment="1">
      <alignment horizontal="center"/>
    </xf>
    <xf numFmtId="49" fontId="3" fillId="35" borderId="42" xfId="0" applyNumberFormat="1" applyFont="1" applyFill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 vertical="center"/>
    </xf>
    <xf numFmtId="49" fontId="3" fillId="35" borderId="3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3" fontId="3" fillId="35" borderId="3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7109375" style="164" customWidth="1"/>
    <col min="2" max="2" width="47.140625" style="1" customWidth="1"/>
    <col min="3" max="3" width="6.8515625" style="165" customWidth="1"/>
    <col min="4" max="4" width="10.28125" style="1" hidden="1" customWidth="1"/>
    <col min="5" max="5" width="11.28125" style="1" hidden="1" customWidth="1"/>
    <col min="6" max="6" width="11.28125" style="1" customWidth="1"/>
    <col min="7" max="7" width="12.00390625" style="1" customWidth="1"/>
    <col min="8" max="8" width="12.421875" style="1" customWidth="1"/>
    <col min="9" max="9" width="10.140625" style="1" bestFit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8" ht="15" customHeight="1">
      <c r="A1" s="173" t="s">
        <v>0</v>
      </c>
      <c r="B1" s="173"/>
      <c r="C1" s="173"/>
      <c r="D1" s="173"/>
      <c r="E1" s="173"/>
      <c r="F1" s="173"/>
      <c r="G1" s="176"/>
      <c r="H1" s="176"/>
    </row>
    <row r="2" spans="1:8" ht="15" customHeight="1">
      <c r="A2" s="173" t="s">
        <v>1</v>
      </c>
      <c r="B2" s="173"/>
      <c r="C2" s="173"/>
      <c r="D2" s="173"/>
      <c r="E2" s="173"/>
      <c r="F2" s="173"/>
      <c r="G2" s="176"/>
      <c r="H2" s="176"/>
    </row>
    <row r="3" spans="1:8" ht="15" customHeight="1">
      <c r="A3" s="173" t="s">
        <v>2</v>
      </c>
      <c r="B3" s="173"/>
      <c r="C3" s="173"/>
      <c r="D3" s="173"/>
      <c r="E3" s="173"/>
      <c r="F3" s="173"/>
      <c r="G3" s="176"/>
      <c r="H3" s="176"/>
    </row>
    <row r="4" spans="1:8" ht="16.5" thickBot="1">
      <c r="A4" s="173" t="s">
        <v>3</v>
      </c>
      <c r="B4" s="173"/>
      <c r="C4" s="173"/>
      <c r="D4" s="173"/>
      <c r="E4" s="173"/>
      <c r="F4" s="173"/>
      <c r="G4" s="176"/>
      <c r="H4" s="176"/>
    </row>
    <row r="5" spans="1:8" ht="75" customHeight="1" thickBot="1">
      <c r="A5" s="3" t="s">
        <v>4</v>
      </c>
      <c r="B5" s="4" t="s">
        <v>5</v>
      </c>
      <c r="C5" s="5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72</v>
      </c>
    </row>
    <row r="6" spans="1:8" ht="15" thickBot="1">
      <c r="A6" s="11" t="s">
        <v>11</v>
      </c>
      <c r="B6" s="12" t="s">
        <v>12</v>
      </c>
      <c r="C6" s="13" t="s">
        <v>13</v>
      </c>
      <c r="D6" s="14">
        <v>1</v>
      </c>
      <c r="E6" s="15">
        <v>2</v>
      </c>
      <c r="F6" s="16">
        <v>3</v>
      </c>
      <c r="G6" s="17">
        <v>4</v>
      </c>
      <c r="H6" s="18">
        <v>5</v>
      </c>
    </row>
    <row r="7" spans="1:8" ht="30">
      <c r="A7" s="170" t="s">
        <v>14</v>
      </c>
      <c r="B7" s="19" t="s">
        <v>15</v>
      </c>
      <c r="C7" s="20"/>
      <c r="D7" s="21"/>
      <c r="E7" s="22"/>
      <c r="F7" s="23"/>
      <c r="G7" s="174">
        <f>G9+G15+G21+G24</f>
        <v>1922000</v>
      </c>
      <c r="H7" s="168">
        <f>H9+H15+H21+H24</f>
        <v>30607000</v>
      </c>
    </row>
    <row r="8" spans="1:8" ht="15">
      <c r="A8" s="171"/>
      <c r="B8" s="24" t="s">
        <v>16</v>
      </c>
      <c r="C8" s="25"/>
      <c r="D8" s="26">
        <f>D9+D15+D21+D24</f>
        <v>2156000</v>
      </c>
      <c r="E8" s="27">
        <f>E9+E15+E21+E24</f>
        <v>26529000</v>
      </c>
      <c r="F8" s="28">
        <f>F9+F15+F21+F24</f>
        <v>28685000</v>
      </c>
      <c r="G8" s="175"/>
      <c r="H8" s="169"/>
    </row>
    <row r="9" spans="1:8" ht="30">
      <c r="A9" s="29" t="s">
        <v>17</v>
      </c>
      <c r="B9" s="30" t="s">
        <v>18</v>
      </c>
      <c r="C9" s="31"/>
      <c r="D9" s="32">
        <f>D10+D11+D12+D13+D14</f>
        <v>80000</v>
      </c>
      <c r="E9" s="33">
        <f>E10+E11+E12+E13+E14</f>
        <v>570000</v>
      </c>
      <c r="F9" s="34">
        <f>F10+F11+F12+F13+F14</f>
        <v>650000</v>
      </c>
      <c r="G9" s="35">
        <f>G10+G11+G12+G13+G14</f>
        <v>-100000</v>
      </c>
      <c r="H9" s="36">
        <f>H10+H11+H12+H13+H14</f>
        <v>550000</v>
      </c>
    </row>
    <row r="10" spans="1:8" ht="15">
      <c r="A10" s="37">
        <v>1</v>
      </c>
      <c r="B10" s="38" t="s">
        <v>19</v>
      </c>
      <c r="C10" s="39"/>
      <c r="D10" s="40">
        <v>80000</v>
      </c>
      <c r="E10" s="41">
        <v>120000</v>
      </c>
      <c r="F10" s="42">
        <f>D10+E10</f>
        <v>200000</v>
      </c>
      <c r="G10" s="43"/>
      <c r="H10" s="44">
        <f>F10+G10</f>
        <v>200000</v>
      </c>
    </row>
    <row r="11" spans="1:8" ht="15">
      <c r="A11" s="37">
        <v>2</v>
      </c>
      <c r="B11" s="45" t="s">
        <v>20</v>
      </c>
      <c r="C11" s="39"/>
      <c r="D11" s="40"/>
      <c r="E11" s="41">
        <v>50000</v>
      </c>
      <c r="F11" s="42">
        <f>D11+E11</f>
        <v>50000</v>
      </c>
      <c r="G11" s="43"/>
      <c r="H11" s="44">
        <f>F11+G11</f>
        <v>50000</v>
      </c>
    </row>
    <row r="12" spans="1:8" ht="28.5">
      <c r="A12" s="37">
        <v>3</v>
      </c>
      <c r="B12" s="45" t="s">
        <v>21</v>
      </c>
      <c r="C12" s="39"/>
      <c r="D12" s="40">
        <v>0</v>
      </c>
      <c r="E12" s="41">
        <v>300000</v>
      </c>
      <c r="F12" s="42">
        <f>D12+E12</f>
        <v>300000</v>
      </c>
      <c r="G12" s="46">
        <v>-100000</v>
      </c>
      <c r="H12" s="44">
        <f>F12+G12</f>
        <v>200000</v>
      </c>
    </row>
    <row r="13" spans="1:8" ht="15">
      <c r="A13" s="37" t="s">
        <v>22</v>
      </c>
      <c r="B13" s="38" t="s">
        <v>23</v>
      </c>
      <c r="C13" s="39"/>
      <c r="D13" s="40"/>
      <c r="E13" s="41">
        <v>50000</v>
      </c>
      <c r="F13" s="42">
        <f>D13+E13</f>
        <v>50000</v>
      </c>
      <c r="G13" s="43"/>
      <c r="H13" s="44">
        <f>F13+G13</f>
        <v>50000</v>
      </c>
    </row>
    <row r="14" spans="1:8" ht="15">
      <c r="A14" s="47">
        <v>5</v>
      </c>
      <c r="B14" s="38" t="s">
        <v>24</v>
      </c>
      <c r="C14" s="48"/>
      <c r="D14" s="40"/>
      <c r="E14" s="41">
        <v>50000</v>
      </c>
      <c r="F14" s="42">
        <f>D14+E14</f>
        <v>50000</v>
      </c>
      <c r="G14" s="43"/>
      <c r="H14" s="44">
        <f>F14+G14</f>
        <v>50000</v>
      </c>
    </row>
    <row r="15" spans="1:8" ht="30">
      <c r="A15" s="49" t="s">
        <v>25</v>
      </c>
      <c r="B15" s="50" t="s">
        <v>26</v>
      </c>
      <c r="C15" s="51">
        <f aca="true" t="shared" si="0" ref="C15:H15">C16+C20</f>
        <v>15</v>
      </c>
      <c r="D15" s="52">
        <f t="shared" si="0"/>
        <v>875000</v>
      </c>
      <c r="E15" s="53">
        <f t="shared" si="0"/>
        <v>9500000</v>
      </c>
      <c r="F15" s="54">
        <f t="shared" si="0"/>
        <v>10375000</v>
      </c>
      <c r="G15" s="55">
        <f t="shared" si="0"/>
        <v>1780000</v>
      </c>
      <c r="H15" s="56">
        <f t="shared" si="0"/>
        <v>12155000</v>
      </c>
    </row>
    <row r="16" spans="1:8" ht="15">
      <c r="A16" s="57" t="s">
        <v>27</v>
      </c>
      <c r="B16" s="58" t="s">
        <v>28</v>
      </c>
      <c r="C16" s="59">
        <f aca="true" t="shared" si="1" ref="C16:H16">C17+C18+C19</f>
        <v>15</v>
      </c>
      <c r="D16" s="59">
        <f t="shared" si="1"/>
        <v>275000</v>
      </c>
      <c r="E16" s="60">
        <f t="shared" si="1"/>
        <v>6500000</v>
      </c>
      <c r="F16" s="61">
        <f t="shared" si="1"/>
        <v>6775000</v>
      </c>
      <c r="G16" s="62">
        <f t="shared" si="1"/>
        <v>1780000</v>
      </c>
      <c r="H16" s="166">
        <f t="shared" si="1"/>
        <v>8555000</v>
      </c>
    </row>
    <row r="17" spans="1:8" ht="15">
      <c r="A17" s="63">
        <v>2</v>
      </c>
      <c r="B17" s="64" t="s">
        <v>29</v>
      </c>
      <c r="C17" s="65"/>
      <c r="D17" s="40"/>
      <c r="E17" s="41">
        <v>5000000</v>
      </c>
      <c r="F17" s="42">
        <f>D17+E17</f>
        <v>5000000</v>
      </c>
      <c r="G17" s="66">
        <v>1780000</v>
      </c>
      <c r="H17" s="44">
        <f>F17+G17</f>
        <v>6780000</v>
      </c>
    </row>
    <row r="18" spans="1:8" ht="15">
      <c r="A18" s="63">
        <v>3</v>
      </c>
      <c r="B18" s="64" t="s">
        <v>30</v>
      </c>
      <c r="C18" s="40">
        <v>15</v>
      </c>
      <c r="D18" s="40">
        <v>275000</v>
      </c>
      <c r="E18" s="41">
        <v>600000</v>
      </c>
      <c r="F18" s="42">
        <f>D18+E18</f>
        <v>875000</v>
      </c>
      <c r="G18" s="66"/>
      <c r="H18" s="44">
        <f>F18+G18</f>
        <v>875000</v>
      </c>
    </row>
    <row r="19" spans="1:8" ht="15">
      <c r="A19" s="63" t="s">
        <v>22</v>
      </c>
      <c r="B19" s="64" t="s">
        <v>31</v>
      </c>
      <c r="C19" s="65"/>
      <c r="D19" s="40"/>
      <c r="E19" s="41">
        <v>900000</v>
      </c>
      <c r="F19" s="42">
        <f>D19+E19</f>
        <v>900000</v>
      </c>
      <c r="G19" s="66"/>
      <c r="H19" s="44">
        <f>F19+G19</f>
        <v>900000</v>
      </c>
    </row>
    <row r="20" spans="1:9" ht="15">
      <c r="A20" s="57" t="s">
        <v>32</v>
      </c>
      <c r="B20" s="58" t="s">
        <v>33</v>
      </c>
      <c r="C20" s="67"/>
      <c r="D20" s="68">
        <v>600000</v>
      </c>
      <c r="E20" s="60">
        <v>3000000</v>
      </c>
      <c r="F20" s="69">
        <f>D20+E20</f>
        <v>3600000</v>
      </c>
      <c r="G20" s="66"/>
      <c r="H20" s="70">
        <f>F20+G20</f>
        <v>3600000</v>
      </c>
      <c r="I20" s="2"/>
    </row>
    <row r="21" spans="1:8" ht="30">
      <c r="A21" s="49" t="s">
        <v>34</v>
      </c>
      <c r="B21" s="50" t="s">
        <v>35</v>
      </c>
      <c r="C21" s="71"/>
      <c r="D21" s="72">
        <f>D23+D22</f>
        <v>597000</v>
      </c>
      <c r="E21" s="73">
        <f>E23+E22</f>
        <v>15600000</v>
      </c>
      <c r="F21" s="74">
        <f>F23+F22</f>
        <v>16197000</v>
      </c>
      <c r="G21" s="75">
        <f>G23+G22</f>
        <v>220000</v>
      </c>
      <c r="H21" s="76">
        <f>H23+H22</f>
        <v>16417000</v>
      </c>
    </row>
    <row r="22" spans="1:8" ht="15">
      <c r="A22" s="63" t="s">
        <v>27</v>
      </c>
      <c r="B22" s="38" t="s">
        <v>36</v>
      </c>
      <c r="C22" s="39"/>
      <c r="D22" s="77">
        <v>74000</v>
      </c>
      <c r="E22" s="41">
        <v>15500000</v>
      </c>
      <c r="F22" s="42">
        <f>D22+E22</f>
        <v>15574000</v>
      </c>
      <c r="G22" s="66">
        <v>150000</v>
      </c>
      <c r="H22" s="44">
        <f>F22+G22</f>
        <v>15724000</v>
      </c>
    </row>
    <row r="23" spans="1:8" ht="15">
      <c r="A23" s="63" t="s">
        <v>37</v>
      </c>
      <c r="B23" s="64" t="s">
        <v>38</v>
      </c>
      <c r="C23" s="78"/>
      <c r="D23" s="40">
        <v>523000</v>
      </c>
      <c r="E23" s="41">
        <v>100000</v>
      </c>
      <c r="F23" s="42">
        <f>D23+E23</f>
        <v>623000</v>
      </c>
      <c r="G23" s="66">
        <v>70000</v>
      </c>
      <c r="H23" s="44">
        <f>F23+G23</f>
        <v>693000</v>
      </c>
    </row>
    <row r="24" spans="1:8" ht="30">
      <c r="A24" s="49" t="s">
        <v>39</v>
      </c>
      <c r="B24" s="50" t="s">
        <v>40</v>
      </c>
      <c r="C24" s="79"/>
      <c r="D24" s="80">
        <f>D25+D28</f>
        <v>604000</v>
      </c>
      <c r="E24" s="81">
        <f>E25+E28</f>
        <v>859000</v>
      </c>
      <c r="F24" s="82">
        <f>F25+F28</f>
        <v>1463000</v>
      </c>
      <c r="G24" s="83">
        <f>G25+G28</f>
        <v>22000</v>
      </c>
      <c r="H24" s="84">
        <f>H25+H28</f>
        <v>1485000</v>
      </c>
    </row>
    <row r="25" spans="1:8" ht="16.5" customHeight="1">
      <c r="A25" s="85" t="s">
        <v>27</v>
      </c>
      <c r="B25" s="86" t="s">
        <v>41</v>
      </c>
      <c r="C25" s="87"/>
      <c r="D25" s="88">
        <f>D27+D26</f>
        <v>604000</v>
      </c>
      <c r="E25" s="89">
        <f>E27+E26</f>
        <v>359000</v>
      </c>
      <c r="F25" s="90">
        <f>F27+F26</f>
        <v>963000</v>
      </c>
      <c r="G25" s="91">
        <f>G27+G26</f>
        <v>-278000</v>
      </c>
      <c r="H25" s="167">
        <f>H27+H26</f>
        <v>685000</v>
      </c>
    </row>
    <row r="26" spans="1:9" ht="16.5" customHeight="1">
      <c r="A26" s="92" t="s">
        <v>42</v>
      </c>
      <c r="B26" s="93" t="s">
        <v>43</v>
      </c>
      <c r="C26" s="78"/>
      <c r="D26" s="40"/>
      <c r="E26" s="41">
        <v>46000</v>
      </c>
      <c r="F26" s="42">
        <f>D26+E26</f>
        <v>46000</v>
      </c>
      <c r="G26" s="94">
        <v>22000</v>
      </c>
      <c r="H26" s="44">
        <f>F26+G26</f>
        <v>68000</v>
      </c>
      <c r="I26" s="2"/>
    </row>
    <row r="27" spans="1:8" ht="25.5" customHeight="1">
      <c r="A27" s="92" t="s">
        <v>44</v>
      </c>
      <c r="B27" s="95" t="s">
        <v>45</v>
      </c>
      <c r="C27" s="78"/>
      <c r="D27" s="40">
        <v>604000</v>
      </c>
      <c r="E27" s="41">
        <v>313000</v>
      </c>
      <c r="F27" s="42">
        <f>D27+E27</f>
        <v>917000</v>
      </c>
      <c r="G27" s="66">
        <v>-300000</v>
      </c>
      <c r="H27" s="44">
        <f>F27+G27</f>
        <v>617000</v>
      </c>
    </row>
    <row r="28" spans="1:8" ht="42.75" customHeight="1">
      <c r="A28" s="57" t="s">
        <v>46</v>
      </c>
      <c r="B28" s="96" t="s">
        <v>47</v>
      </c>
      <c r="C28" s="97">
        <v>1.967</v>
      </c>
      <c r="D28" s="68"/>
      <c r="E28" s="98">
        <v>500000</v>
      </c>
      <c r="F28" s="69">
        <f>D28+E28</f>
        <v>500000</v>
      </c>
      <c r="G28" s="99">
        <v>300000</v>
      </c>
      <c r="H28" s="70">
        <f>F28+G28</f>
        <v>800000</v>
      </c>
    </row>
    <row r="29" spans="1:8" ht="15">
      <c r="A29" s="172" t="s">
        <v>48</v>
      </c>
      <c r="B29" s="100" t="s">
        <v>49</v>
      </c>
      <c r="C29" s="101"/>
      <c r="D29" s="102"/>
      <c r="E29" s="103"/>
      <c r="F29" s="104"/>
      <c r="G29" s="174">
        <f>G31</f>
        <v>0</v>
      </c>
      <c r="H29" s="168">
        <f>H31</f>
        <v>3446000</v>
      </c>
    </row>
    <row r="30" spans="1:8" ht="15">
      <c r="A30" s="171"/>
      <c r="B30" s="24" t="s">
        <v>50</v>
      </c>
      <c r="C30" s="25"/>
      <c r="D30" s="26">
        <f>D31</f>
        <v>450000</v>
      </c>
      <c r="E30" s="27">
        <f>E31</f>
        <v>2996000</v>
      </c>
      <c r="F30" s="28">
        <f>F31</f>
        <v>3446000</v>
      </c>
      <c r="G30" s="175"/>
      <c r="H30" s="169"/>
    </row>
    <row r="31" spans="1:8" ht="15">
      <c r="A31" s="105" t="s">
        <v>51</v>
      </c>
      <c r="B31" s="106" t="s">
        <v>52</v>
      </c>
      <c r="C31" s="107"/>
      <c r="D31" s="108">
        <f>D32+D33+D38+D39+D40+D41</f>
        <v>450000</v>
      </c>
      <c r="E31" s="109">
        <f>E32+E33+E38+E39+E40+E41</f>
        <v>2996000</v>
      </c>
      <c r="F31" s="110">
        <f>F32+F33+F38+F39+F40+F41+F42</f>
        <v>3446000</v>
      </c>
      <c r="G31" s="111">
        <f>G32+G33+G38+G39+G40+G41+G42</f>
        <v>0</v>
      </c>
      <c r="H31" s="112">
        <f>H32+H33+H38+H39+H40+H41+H42</f>
        <v>3446000</v>
      </c>
    </row>
    <row r="32" spans="1:8" ht="15.75" thickBot="1">
      <c r="A32" s="113" t="s">
        <v>27</v>
      </c>
      <c r="B32" s="114" t="s">
        <v>53</v>
      </c>
      <c r="C32" s="115"/>
      <c r="D32" s="116"/>
      <c r="E32" s="117">
        <v>746000</v>
      </c>
      <c r="F32" s="118">
        <f>D32+E32</f>
        <v>746000</v>
      </c>
      <c r="G32" s="43"/>
      <c r="H32" s="44">
        <f>F32+G32</f>
        <v>746000</v>
      </c>
    </row>
    <row r="33" spans="1:8" ht="15.75" thickBot="1">
      <c r="A33" s="119" t="s">
        <v>37</v>
      </c>
      <c r="B33" s="120" t="s">
        <v>54</v>
      </c>
      <c r="C33" s="121"/>
      <c r="D33" s="122">
        <f>D37+D36+D35+D34</f>
        <v>0</v>
      </c>
      <c r="E33" s="123">
        <f>E37+E36+E35+E34</f>
        <v>1600000</v>
      </c>
      <c r="F33" s="124">
        <f>F37+F36+F35+F34</f>
        <v>1600000</v>
      </c>
      <c r="G33" s="125">
        <f>G37+G36+G35+G34</f>
        <v>0</v>
      </c>
      <c r="H33" s="126">
        <f>H37+H36+H35+H34</f>
        <v>1600000</v>
      </c>
    </row>
    <row r="34" spans="1:8" ht="14.25">
      <c r="A34" s="127" t="s">
        <v>55</v>
      </c>
      <c r="B34" s="128" t="s">
        <v>56</v>
      </c>
      <c r="C34" s="129">
        <v>9.9</v>
      </c>
      <c r="D34" s="130"/>
      <c r="E34" s="131">
        <v>800000</v>
      </c>
      <c r="F34" s="132">
        <f aca="true" t="shared" si="2" ref="F34:F41">D34+E34</f>
        <v>800000</v>
      </c>
      <c r="G34" s="43"/>
      <c r="H34" s="44">
        <f aca="true" t="shared" si="3" ref="H34:H42">F34+G34</f>
        <v>800000</v>
      </c>
    </row>
    <row r="35" spans="1:8" ht="28.5">
      <c r="A35" s="133" t="s">
        <v>57</v>
      </c>
      <c r="B35" s="134" t="s">
        <v>58</v>
      </c>
      <c r="C35" s="135">
        <v>3.1</v>
      </c>
      <c r="D35" s="136"/>
      <c r="E35" s="137">
        <v>500000</v>
      </c>
      <c r="F35" s="138">
        <f t="shared" si="2"/>
        <v>500000</v>
      </c>
      <c r="G35" s="43"/>
      <c r="H35" s="44">
        <f t="shared" si="3"/>
        <v>500000</v>
      </c>
    </row>
    <row r="36" spans="1:8" ht="14.25">
      <c r="A36" s="133" t="s">
        <v>59</v>
      </c>
      <c r="B36" s="139" t="s">
        <v>60</v>
      </c>
      <c r="C36" s="140">
        <v>2.724</v>
      </c>
      <c r="D36" s="141"/>
      <c r="E36" s="137">
        <v>150000</v>
      </c>
      <c r="F36" s="138">
        <f t="shared" si="2"/>
        <v>150000</v>
      </c>
      <c r="G36" s="43"/>
      <c r="H36" s="44">
        <f t="shared" si="3"/>
        <v>150000</v>
      </c>
    </row>
    <row r="37" spans="1:8" ht="15" thickBot="1">
      <c r="A37" s="142" t="s">
        <v>61</v>
      </c>
      <c r="B37" s="143" t="s">
        <v>62</v>
      </c>
      <c r="C37" s="144">
        <v>3.5</v>
      </c>
      <c r="D37" s="145"/>
      <c r="E37" s="146">
        <v>150000</v>
      </c>
      <c r="F37" s="147">
        <f t="shared" si="2"/>
        <v>150000</v>
      </c>
      <c r="G37" s="43"/>
      <c r="H37" s="44">
        <f t="shared" si="3"/>
        <v>150000</v>
      </c>
    </row>
    <row r="38" spans="1:8" ht="28.5" customHeight="1">
      <c r="A38" s="148" t="s">
        <v>63</v>
      </c>
      <c r="B38" s="149" t="s">
        <v>64</v>
      </c>
      <c r="C38" s="129">
        <v>8</v>
      </c>
      <c r="D38" s="130"/>
      <c r="E38" s="131">
        <v>100000</v>
      </c>
      <c r="F38" s="132">
        <f t="shared" si="2"/>
        <v>100000</v>
      </c>
      <c r="G38" s="43"/>
      <c r="H38" s="44">
        <f t="shared" si="3"/>
        <v>100000</v>
      </c>
    </row>
    <row r="39" spans="1:8" ht="17.25" customHeight="1">
      <c r="A39" s="150" t="s">
        <v>22</v>
      </c>
      <c r="B39" s="151" t="s">
        <v>65</v>
      </c>
      <c r="C39" s="140"/>
      <c r="D39" s="136">
        <v>450000</v>
      </c>
      <c r="E39" s="137"/>
      <c r="F39" s="138">
        <f t="shared" si="2"/>
        <v>450000</v>
      </c>
      <c r="G39" s="66">
        <v>-50000</v>
      </c>
      <c r="H39" s="44">
        <f t="shared" si="3"/>
        <v>400000</v>
      </c>
    </row>
    <row r="40" spans="1:8" ht="13.5" customHeight="1">
      <c r="A40" s="150" t="s">
        <v>32</v>
      </c>
      <c r="B40" s="152" t="s">
        <v>66</v>
      </c>
      <c r="C40" s="135"/>
      <c r="D40" s="136"/>
      <c r="E40" s="137">
        <v>50000</v>
      </c>
      <c r="F40" s="138">
        <f t="shared" si="2"/>
        <v>50000</v>
      </c>
      <c r="G40" s="66">
        <v>-50000</v>
      </c>
      <c r="H40" s="44">
        <f t="shared" si="3"/>
        <v>0</v>
      </c>
    </row>
    <row r="41" spans="1:8" ht="15">
      <c r="A41" s="113" t="s">
        <v>67</v>
      </c>
      <c r="B41" s="153" t="s">
        <v>68</v>
      </c>
      <c r="C41" s="154"/>
      <c r="D41" s="136"/>
      <c r="E41" s="136">
        <v>500000</v>
      </c>
      <c r="F41" s="137">
        <f t="shared" si="2"/>
        <v>500000</v>
      </c>
      <c r="G41" s="94">
        <v>0</v>
      </c>
      <c r="H41" s="44">
        <f t="shared" si="3"/>
        <v>500000</v>
      </c>
    </row>
    <row r="42" spans="1:8" ht="15.75" thickBot="1">
      <c r="A42" s="155" t="s">
        <v>69</v>
      </c>
      <c r="B42" s="153" t="s">
        <v>70</v>
      </c>
      <c r="C42" s="154"/>
      <c r="D42" s="136"/>
      <c r="E42" s="136"/>
      <c r="F42" s="137"/>
      <c r="G42" s="94">
        <v>100000</v>
      </c>
      <c r="H42" s="44">
        <f t="shared" si="3"/>
        <v>100000</v>
      </c>
    </row>
    <row r="43" spans="1:8" ht="17.25" customHeight="1" thickBot="1">
      <c r="A43" s="156"/>
      <c r="B43" s="157" t="s">
        <v>71</v>
      </c>
      <c r="C43" s="158"/>
      <c r="D43" s="159">
        <f>D8+D30</f>
        <v>2606000</v>
      </c>
      <c r="E43" s="160">
        <f>E8+E30</f>
        <v>29525000</v>
      </c>
      <c r="F43" s="161">
        <f>F8+F30</f>
        <v>32131000</v>
      </c>
      <c r="G43" s="162">
        <f>G7+G29</f>
        <v>1922000</v>
      </c>
      <c r="H43" s="163">
        <f>H7+H29</f>
        <v>34053000</v>
      </c>
    </row>
    <row r="44" ht="14.25">
      <c r="E44" s="2"/>
    </row>
  </sheetData>
  <sheetProtection/>
  <mergeCells count="10">
    <mergeCell ref="A2:H2"/>
    <mergeCell ref="A3:H3"/>
    <mergeCell ref="A4:H4"/>
    <mergeCell ref="G7:G8"/>
    <mergeCell ref="H29:H30"/>
    <mergeCell ref="H7:H8"/>
    <mergeCell ref="A7:A8"/>
    <mergeCell ref="A29:A30"/>
    <mergeCell ref="G29:G30"/>
    <mergeCell ref="A1:H1"/>
  </mergeCells>
  <printOptions/>
  <pageMargins left="0.75" right="0.17" top="0.91" bottom="0.63" header="0.41" footer="0.48"/>
  <pageSetup horizontalDpi="600" verticalDpi="600" orientation="portrait" paperSize="9" r:id="rId1"/>
  <headerFooter alignWithMargins="0">
    <oddHeader>&amp;LROMÂNIA
JUDEŢUL MUREŞ
CONSILIUL JUDEŢEAN MUREŞ&amp;RAnexa 9/a la HCJM nr.      /26.07.2012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2012-07-18T11:43:32Z</cp:lastPrinted>
  <dcterms:created xsi:type="dcterms:W3CDTF">2012-07-18T11:19:26Z</dcterms:created>
  <dcterms:modified xsi:type="dcterms:W3CDTF">2012-07-18T11:43:37Z</dcterms:modified>
  <cp:category/>
  <cp:version/>
  <cp:contentType/>
  <cp:contentStatus/>
</cp:coreProperties>
</file>