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638" activeTab="0"/>
  </bookViews>
  <sheets>
    <sheet name="anexa 8a" sheetId="1" r:id="rId1"/>
  </sheets>
  <definedNames>
    <definedName name="_xlnm._FilterDatabase" localSheetId="0" hidden="1">'anexa 8a'!$A$3:$H$3</definedName>
    <definedName name="_xlnm.Print_Titles" localSheetId="0">'anexa 8a'!$2:$3</definedName>
  </definedNames>
  <calcPr fullCalcOnLoad="1"/>
</workbook>
</file>

<file path=xl/sharedStrings.xml><?xml version="1.0" encoding="utf-8"?>
<sst xmlns="http://schemas.openxmlformats.org/spreadsheetml/2006/main" count="222" uniqueCount="180">
  <si>
    <t>Simb.
cap. bug.</t>
  </si>
  <si>
    <t>Unitate / Obiectiv</t>
  </si>
  <si>
    <t>Denumirea lucrării</t>
  </si>
  <si>
    <t xml:space="preserve">Unitate de măsură         </t>
  </si>
  <si>
    <t xml:space="preserve">CONSILIUL JUDETEAN MURES   </t>
  </si>
  <si>
    <t>CAPITOL 51</t>
  </si>
  <si>
    <t>Amenajare şi restaurare sala mică de şedinţe</t>
  </si>
  <si>
    <t>Reparaţii exterioare şi interioare</t>
  </si>
  <si>
    <t>CENTRUL ŞCOLAR PENTRU EDUCAŢIE INCLUZIVĂ NR.2</t>
  </si>
  <si>
    <t>Clădirea Centrului Şcolar ptr. Educaţie Incluzivă nr.2</t>
  </si>
  <si>
    <t>Igienizarea şi zugrăvirea sălilor de clasă a grupurilor sanitare şi a holurilor, coridoarelor</t>
  </si>
  <si>
    <t>3300 mp</t>
  </si>
  <si>
    <t>În incinta Centrului Şcolar ptr. Educaţie Incluzivă nr.2</t>
  </si>
  <si>
    <t>Lucrări de reparaţii la instalaţia de apă</t>
  </si>
  <si>
    <t xml:space="preserve">Curtea Centrului Şcolar ptr. Educaţie Incluzivă nr.2 </t>
  </si>
  <si>
    <t>CENTRUL ŞCOLAR DE EDUCAŢIE INCLUZIVĂ NR.3 S.A.M. REGHIN</t>
  </si>
  <si>
    <t xml:space="preserve">UNITATI  DE  CULTURA      </t>
  </si>
  <si>
    <t>Ansamblul Artistic Profesionist "Mureşul"</t>
  </si>
  <si>
    <t>Sediu administrativ din Tg. Mureş B-dul 1848 nr.47</t>
  </si>
  <si>
    <t xml:space="preserve">Scoala de Arte                                                            </t>
  </si>
  <si>
    <t>P-ţa Trandafirilor nr. 5</t>
  </si>
  <si>
    <t xml:space="preserve">Muzeul Judetean MURES                             </t>
  </si>
  <si>
    <t>Reparaţii acoperiş</t>
  </si>
  <si>
    <t>Muzeul de Etnografie</t>
  </si>
  <si>
    <t>100 mp</t>
  </si>
  <si>
    <t xml:space="preserve">Biblioteca Judeteana Mures                           </t>
  </si>
  <si>
    <t xml:space="preserve">Administratia Palatului Culturii </t>
  </si>
  <si>
    <t>Sediu din str. Tuşnad nr.5</t>
  </si>
  <si>
    <t xml:space="preserve">D.G.A.S.P.C. MUREŞ   </t>
  </si>
  <si>
    <t xml:space="preserve">AEROPORT                                                        </t>
  </si>
  <si>
    <t>Reparaţii curente şi modernizare</t>
  </si>
  <si>
    <t>50 mp</t>
  </si>
  <si>
    <t>Lucrări de pavat curtea</t>
  </si>
  <si>
    <t>Lucrări de izolaţie şi zugrăvit exterior</t>
  </si>
  <si>
    <t xml:space="preserve">1500 mp </t>
  </si>
  <si>
    <t xml:space="preserve">Reparaţii elemente de tâmplărie </t>
  </si>
  <si>
    <t>Sala de sport</t>
  </si>
  <si>
    <t>Şcoala veche</t>
  </si>
  <si>
    <t>Reabilitare clădire</t>
  </si>
  <si>
    <t xml:space="preserve">Reparaţii (perfecţionarea sistemului de aerisire scenă) </t>
  </si>
  <si>
    <t>Cetatea Medievala str. Avram Iancu nr.2</t>
  </si>
  <si>
    <t xml:space="preserve">Sediul administrativ  str.Mărăşti </t>
  </si>
  <si>
    <t>Reamenajare spaţiu pt mutarea atelierului de tâmplărie</t>
  </si>
  <si>
    <t>Muzeul de Artă, str. Enescu nr.2</t>
  </si>
  <si>
    <t>Muzeul de ştiinţele naturii str. Horea nr. 24</t>
  </si>
  <si>
    <t>Racordarea la sistemul de canalizare a Filialei din Aleea Carpaţi</t>
  </si>
  <si>
    <t>Lucrări de reabilitare spaţiu la Filiala din Aleea Carpaţi - lucrări în continuare</t>
  </si>
  <si>
    <t>Rezolvarea unor defecţiuni care pot apărea pe parcursul anului la instalaţiile de apă, încălzire, electrice şi sanitare</t>
  </si>
  <si>
    <t xml:space="preserve">Lucrări de reparaţii curente </t>
  </si>
  <si>
    <t>Refacerea normelor PSI</t>
  </si>
  <si>
    <t>Lucrări de ignifugare rafturi din material lemnos</t>
  </si>
  <si>
    <t>Reparaţii Sala Mică a Palatului Culturii</t>
  </si>
  <si>
    <t>Lucrări de reparaţii şi restaurări</t>
  </si>
  <si>
    <t>Restaurare mobilier în Sala de Oglinzi</t>
  </si>
  <si>
    <t>Restaurare părţilor din lemn şi schimbarea în totalitate a tapiţeriei</t>
  </si>
  <si>
    <t>Lucrări de reparaţii şi întreţinere în Palat</t>
  </si>
  <si>
    <t>Revista Vatra</t>
  </si>
  <si>
    <t>Reparaţii curente</t>
  </si>
  <si>
    <t xml:space="preserve">Reparaţii </t>
  </si>
  <si>
    <t>Ignifugarea podului clădirii</t>
  </si>
  <si>
    <t>Com. Ceuaşu de Câmpie nr. 43</t>
  </si>
  <si>
    <t>Com. Ceuaşu de Câmpie nr. 185</t>
  </si>
  <si>
    <t>Com. Ceuaşu de Câmpie nr. 215</t>
  </si>
  <si>
    <t>Com. Ceuaşu de Câmpie nr. 417</t>
  </si>
  <si>
    <t>Tg. Mureş, str. Trebely 3</t>
  </si>
  <si>
    <t>Tg. Mureş, str. Slatina nr. 13</t>
  </si>
  <si>
    <t>Tg. Mureş, str. Revoluţiei nr. 45</t>
  </si>
  <si>
    <t>Com. Câmpeniţa, Str. Principală 78</t>
  </si>
  <si>
    <t>Com. Zau de Câmpie, Str. Câmpului nr. 6</t>
  </si>
  <si>
    <t>Târnăveni, str. Plevnei nr. 3</t>
  </si>
  <si>
    <t>Târnăveni, str. Lebedei nr. 6</t>
  </si>
  <si>
    <t>Târnăveni, str. George Cosbuc nr.110</t>
  </si>
  <si>
    <t>Com. Miercurea Niraj str. Sântandrei 44</t>
  </si>
  <si>
    <t>Com. Miercurea Niraj str. Sântandrei 68</t>
  </si>
  <si>
    <t>CP7 ZAU DE CAMPIE</t>
  </si>
  <si>
    <t>COMPLEX DE SERV. COM. SIGHISOARA</t>
  </si>
  <si>
    <t>CRRN BRANCOVENESTI</t>
  </si>
  <si>
    <t>Modernizarea sistemului de climatizare, de supraveghere şi acces în camera serverelor</t>
  </si>
  <si>
    <t xml:space="preserve">TOTAL REPARATII 2009,    din care:                                                                </t>
  </si>
  <si>
    <t>Clădire - magazie str. Marton Aron</t>
  </si>
  <si>
    <t>Amenajare spaţiului pentru expoziţia de istorie</t>
  </si>
  <si>
    <t>Reamenajarea depozitului de ceramică şi sculptură</t>
  </si>
  <si>
    <t>Reparaţii acoperiş, reparaţii la tâmplărie de lemn, reparaţii la reţeaua de internet, reparaţii la instalaţia electrică, lucrări de zugrăveli şi vopsitorii, restaurare vitralii, ignifugare acoperiş</t>
  </si>
  <si>
    <t>Reparaţii instalaţii electrice ( suplimentarea numărului de prize pt. calculatoare, mutare tablouri electrice din arhive şi magazii)</t>
  </si>
  <si>
    <t xml:space="preserve">Lucrări de reabilitare   </t>
  </si>
  <si>
    <t>Prelungirea scării până la mansardă</t>
  </si>
  <si>
    <t>25 m</t>
  </si>
  <si>
    <t>500 mp</t>
  </si>
  <si>
    <t>Protecţie la igrasie, izolaţie termică exterior</t>
  </si>
  <si>
    <t>400 mp</t>
  </si>
  <si>
    <t>160 mp</t>
  </si>
  <si>
    <t xml:space="preserve">Reparaţii interioare şi protecţie la igrasie in bai si dormitoare, </t>
  </si>
  <si>
    <t>35 mp</t>
  </si>
  <si>
    <t>Consolidare fundaţie clădire</t>
  </si>
  <si>
    <t>20 mp</t>
  </si>
  <si>
    <t>200 mp</t>
  </si>
  <si>
    <t>Reparaţii şarpantă şi acoperiş</t>
  </si>
  <si>
    <t>Reparaţii sistem pluvial</t>
  </si>
  <si>
    <t>50 m</t>
  </si>
  <si>
    <t>Consolidare colţ terasă</t>
  </si>
  <si>
    <t>1 buc.</t>
  </si>
  <si>
    <t xml:space="preserve">Reparaţii sobe de teracotă </t>
  </si>
  <si>
    <t>5 buc.</t>
  </si>
  <si>
    <t>250 mp</t>
  </si>
  <si>
    <t>12 mp</t>
  </si>
  <si>
    <t xml:space="preserve">Reparatii  acoperis </t>
  </si>
  <si>
    <t>300 mp</t>
  </si>
  <si>
    <t>600 mp</t>
  </si>
  <si>
    <t>280 mp</t>
  </si>
  <si>
    <t>20 m</t>
  </si>
  <si>
    <t>40 m</t>
  </si>
  <si>
    <t>Reparatii instalaţii sanitare</t>
  </si>
  <si>
    <t>Reparaţii acoperis</t>
  </si>
  <si>
    <t>Reparaţii electrice</t>
  </si>
  <si>
    <t>Amenajare cămară</t>
  </si>
  <si>
    <t>2 buc.</t>
  </si>
  <si>
    <t>Reparaţii sistem de canalizare</t>
  </si>
  <si>
    <t>Reparat acoperiş</t>
  </si>
  <si>
    <t>Amenajare băi</t>
  </si>
  <si>
    <t>Rreparaţii canalizare</t>
  </si>
  <si>
    <t>Reparaţii hornuri</t>
  </si>
  <si>
    <t>24 m</t>
  </si>
  <si>
    <t>Reparaţii instalaţii sanitare în băi</t>
  </si>
  <si>
    <t>4 buc.</t>
  </si>
  <si>
    <t>Rreparat sistem pluvial</t>
  </si>
  <si>
    <t>Placat cu gresie rampa de acces</t>
  </si>
  <si>
    <t>Execuţie mână curentă</t>
  </si>
  <si>
    <t>100 m</t>
  </si>
  <si>
    <t>Drenarea terenului din jurul clădirii</t>
  </si>
  <si>
    <t>200 m</t>
  </si>
  <si>
    <t>Igienizat bloc alimentar</t>
  </si>
  <si>
    <t>Reparaţii împământare prize</t>
  </si>
  <si>
    <t>Reparaţii acoperiş corp D</t>
  </si>
  <si>
    <t>Înlocuit acoperis, reparat jgheaburi şi burlane</t>
  </si>
  <si>
    <t>Reparatii scocuri, jgheaburi şi burlane</t>
  </si>
  <si>
    <t>Reghin, str. Subcetate nr.26</t>
  </si>
  <si>
    <t>CP8 Reghin - Petelea str. Principală nr.34</t>
  </si>
  <si>
    <t>revizie şi reabilitare instalaţie de gaz</t>
  </si>
  <si>
    <t>550 m</t>
  </si>
  <si>
    <t>reparaţii băi</t>
  </si>
  <si>
    <t>Servicii de actualizare a bazei de date geospatiale (conexiune cu proiect Flandra)</t>
  </si>
  <si>
    <t xml:space="preserve">Sediul Administrativ   </t>
  </si>
  <si>
    <t xml:space="preserve"> Biblioteca Teleki</t>
  </si>
  <si>
    <t xml:space="preserve">Recondiţionare, confecţionare şi montare rafturi </t>
  </si>
  <si>
    <t>Palat Culturii - sala mare</t>
  </si>
  <si>
    <t>reparaţii sistem de iluminat</t>
  </si>
  <si>
    <t>DGASPC sediuTg-Mureş str. Trebely nr.7</t>
  </si>
  <si>
    <t>Reparat şarpantă şi acoperiş</t>
  </si>
  <si>
    <t xml:space="preserve">Reparaţii gard </t>
  </si>
  <si>
    <t>Casa Speranţei CIA Reghin</t>
  </si>
  <si>
    <t>Clădirea CITO Glodeni</t>
  </si>
  <si>
    <t>CIA Lunca Muresului</t>
  </si>
  <si>
    <t>Reparaţii boltă şi restaurare hol la intrare principala</t>
  </si>
  <si>
    <t>CIA Călugăreni</t>
  </si>
  <si>
    <t>Reparaţii împrejmuiri</t>
  </si>
  <si>
    <t>20 ml</t>
  </si>
  <si>
    <t>Reparatii echipamente I.T.</t>
  </si>
  <si>
    <t>Lucrări de reparaţii curente pentru întreţinerea spaţiului (iluminat exterior) si reparatii acoperis</t>
  </si>
  <si>
    <t>Execuţie lucrări de reparaţii hidrofor şi casa vanelor cu înlocuirea pompelor</t>
  </si>
  <si>
    <t>Înlocuire învelitoare la grup social</t>
  </si>
  <si>
    <t>RK parte specială degivror aeronave FMC</t>
  </si>
  <si>
    <t>Amenajare cabină duş</t>
  </si>
  <si>
    <t>Reparat acoperis, jgheaburi şi burlane</t>
  </si>
  <si>
    <t xml:space="preserve"> -lei-  </t>
  </si>
  <si>
    <t>Nr. crt.</t>
  </si>
  <si>
    <t>1</t>
  </si>
  <si>
    <t>3</t>
  </si>
  <si>
    <t>5</t>
  </si>
  <si>
    <t>68</t>
  </si>
  <si>
    <t>67</t>
  </si>
  <si>
    <t>1800 mp</t>
  </si>
  <si>
    <t>Reparaţii dale izolate pistă de aterizare - decolare (1800 mp)</t>
  </si>
  <si>
    <t>Prevederi 2009</t>
  </si>
  <si>
    <t>Influenţă</t>
  </si>
  <si>
    <t>Valori rectificate</t>
  </si>
  <si>
    <t>Reparaţii autocar</t>
  </si>
  <si>
    <t>6</t>
  </si>
  <si>
    <t>7</t>
  </si>
  <si>
    <t>Studiu de mentenanţă</t>
  </si>
  <si>
    <t>Verificare, reparaţii conducte apă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</si>
</sst>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0" fillId="0" borderId="0">
      <alignment horizontal="right" vertical="center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17" applyNumberFormat="1" applyFont="1" applyBorder="1" applyAlignment="1">
      <alignment horizontal="right" vertical="center" wrapText="1"/>
      <protection/>
    </xf>
    <xf numFmtId="3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right" vertical="center" wrapText="1"/>
    </xf>
    <xf numFmtId="3" fontId="0" fillId="6" borderId="1" xfId="0" applyNumberFormat="1" applyFont="1" applyFill="1" applyBorder="1" applyAlignment="1">
      <alignment horizontal="left" vertical="center" wrapText="1"/>
    </xf>
    <xf numFmtId="0" fontId="0" fillId="6" borderId="1" xfId="0" applyNumberFormat="1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justify"/>
    </xf>
    <xf numFmtId="3" fontId="0" fillId="6" borderId="1" xfId="0" applyNumberFormat="1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3" fontId="0" fillId="6" borderId="4" xfId="0" applyNumberFormat="1" applyFont="1" applyFill="1" applyBorder="1" applyAlignment="1">
      <alignment horizontal="right" vertic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right" vertical="center"/>
    </xf>
    <xf numFmtId="0" fontId="0" fillId="6" borderId="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49" fontId="0" fillId="6" borderId="4" xfId="0" applyNumberFormat="1" applyFont="1" applyFill="1" applyBorder="1" applyAlignment="1">
      <alignment horizontal="center" vertical="center"/>
    </xf>
    <xf numFmtId="49" fontId="0" fillId="6" borderId="11" xfId="0" applyNumberFormat="1" applyFont="1" applyFill="1" applyBorder="1" applyAlignment="1">
      <alignment horizontal="center" vertical="center"/>
    </xf>
    <xf numFmtId="49" fontId="0" fillId="6" borderId="9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Normal_Sheet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73">
      <selection activeCell="A97" sqref="A97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26.57421875" style="3" customWidth="1"/>
    <col min="4" max="4" width="36.7109375" style="4" customWidth="1"/>
    <col min="5" max="5" width="9.8515625" style="5" customWidth="1"/>
    <col min="6" max="6" width="10.00390625" style="33" customWidth="1"/>
    <col min="7" max="7" width="9.140625" style="1" customWidth="1"/>
    <col min="8" max="8" width="10.28125" style="1" customWidth="1"/>
    <col min="9" max="16384" width="9.140625" style="1" customWidth="1"/>
  </cols>
  <sheetData>
    <row r="1" ht="12.75">
      <c r="H1" s="6" t="s">
        <v>163</v>
      </c>
    </row>
    <row r="2" spans="1:8" s="11" customFormat="1" ht="38.25">
      <c r="A2" s="7" t="s">
        <v>164</v>
      </c>
      <c r="B2" s="8" t="s">
        <v>0</v>
      </c>
      <c r="C2" s="34" t="s">
        <v>1</v>
      </c>
      <c r="D2" s="9" t="s">
        <v>2</v>
      </c>
      <c r="E2" s="9" t="s">
        <v>3</v>
      </c>
      <c r="F2" s="9" t="s">
        <v>172</v>
      </c>
      <c r="G2" s="9" t="s">
        <v>173</v>
      </c>
      <c r="H2" s="9" t="s">
        <v>174</v>
      </c>
    </row>
    <row r="3" spans="1:8" s="11" customFormat="1" ht="12.75">
      <c r="A3" s="7">
        <v>0</v>
      </c>
      <c r="B3" s="8" t="s">
        <v>165</v>
      </c>
      <c r="C3" s="7">
        <v>2</v>
      </c>
      <c r="D3" s="8" t="s">
        <v>166</v>
      </c>
      <c r="E3" s="7">
        <v>4</v>
      </c>
      <c r="F3" s="8" t="s">
        <v>167</v>
      </c>
      <c r="G3" s="8" t="s">
        <v>176</v>
      </c>
      <c r="H3" s="8" t="s">
        <v>177</v>
      </c>
    </row>
    <row r="4" spans="1:8" s="42" customFormat="1" ht="25.5">
      <c r="A4" s="55"/>
      <c r="B4" s="12"/>
      <c r="C4" s="35" t="s">
        <v>78</v>
      </c>
      <c r="D4" s="13"/>
      <c r="E4" s="41"/>
      <c r="F4" s="40">
        <f>F5+F16+F21+F24+F50+F90</f>
        <v>4316779</v>
      </c>
      <c r="G4" s="40">
        <f>G5+G16+G21+G24+G50+G90</f>
        <v>-286878</v>
      </c>
      <c r="H4" s="40">
        <f>H5+H16+H21+H24+H50+H90</f>
        <v>4029901</v>
      </c>
    </row>
    <row r="5" spans="1:8" s="26" customFormat="1" ht="25.5">
      <c r="A5" s="56"/>
      <c r="B5" s="57"/>
      <c r="C5" s="43" t="s">
        <v>4</v>
      </c>
      <c r="D5" s="44"/>
      <c r="E5" s="45"/>
      <c r="F5" s="46">
        <f>F6</f>
        <v>987459</v>
      </c>
      <c r="G5" s="46">
        <f>G6</f>
        <v>-385000</v>
      </c>
      <c r="H5" s="46">
        <f>H6</f>
        <v>602459</v>
      </c>
    </row>
    <row r="6" spans="1:8" s="26" customFormat="1" ht="12.75">
      <c r="A6" s="58"/>
      <c r="B6" s="17"/>
      <c r="C6" s="37" t="s">
        <v>5</v>
      </c>
      <c r="D6" s="18"/>
      <c r="E6" s="47"/>
      <c r="F6" s="48">
        <f>SUM(F7:F15)</f>
        <v>987459</v>
      </c>
      <c r="G6" s="48">
        <f>SUM(G7:G15)</f>
        <v>-385000</v>
      </c>
      <c r="H6" s="48">
        <f>SUM(H7:H15)</f>
        <v>602459</v>
      </c>
    </row>
    <row r="7" spans="1:8" ht="25.5">
      <c r="A7" s="30">
        <v>1</v>
      </c>
      <c r="B7" s="112">
        <v>51</v>
      </c>
      <c r="C7" s="114" t="s">
        <v>141</v>
      </c>
      <c r="D7" s="19" t="s">
        <v>6</v>
      </c>
      <c r="E7" s="10"/>
      <c r="F7" s="20">
        <v>144059</v>
      </c>
      <c r="G7" s="20"/>
      <c r="H7" s="20">
        <f aca="true" t="shared" si="0" ref="H7:H15">F7+G7</f>
        <v>144059</v>
      </c>
    </row>
    <row r="8" spans="1:8" ht="12.75">
      <c r="A8" s="30">
        <v>2</v>
      </c>
      <c r="B8" s="113"/>
      <c r="C8" s="115"/>
      <c r="D8" s="19" t="s">
        <v>7</v>
      </c>
      <c r="E8" s="10"/>
      <c r="F8" s="20">
        <v>100000</v>
      </c>
      <c r="G8" s="20"/>
      <c r="H8" s="20">
        <f t="shared" si="0"/>
        <v>100000</v>
      </c>
    </row>
    <row r="9" spans="1:8" ht="25.5">
      <c r="A9" s="30">
        <v>3</v>
      </c>
      <c r="B9" s="113"/>
      <c r="C9" s="115"/>
      <c r="D9" s="19" t="s">
        <v>152</v>
      </c>
      <c r="E9" s="10"/>
      <c r="F9" s="20">
        <v>550000</v>
      </c>
      <c r="G9" s="20">
        <f>-252278-40000-80000-27722</f>
        <v>-400000</v>
      </c>
      <c r="H9" s="20">
        <f t="shared" si="0"/>
        <v>150000</v>
      </c>
    </row>
    <row r="10" spans="1:8" ht="51">
      <c r="A10" s="30">
        <v>4</v>
      </c>
      <c r="B10" s="113"/>
      <c r="C10" s="116"/>
      <c r="D10" s="19" t="s">
        <v>83</v>
      </c>
      <c r="E10" s="10"/>
      <c r="F10" s="20">
        <v>60000</v>
      </c>
      <c r="G10" s="20"/>
      <c r="H10" s="20">
        <f t="shared" si="0"/>
        <v>60000</v>
      </c>
    </row>
    <row r="11" spans="1:8" ht="12.75">
      <c r="A11" s="30">
        <v>5</v>
      </c>
      <c r="B11" s="113"/>
      <c r="C11" s="116"/>
      <c r="D11" s="96" t="s">
        <v>156</v>
      </c>
      <c r="E11" s="10"/>
      <c r="F11" s="20">
        <v>23000</v>
      </c>
      <c r="G11" s="20"/>
      <c r="H11" s="20">
        <f t="shared" si="0"/>
        <v>23000</v>
      </c>
    </row>
    <row r="12" spans="1:8" ht="12.75">
      <c r="A12" s="30">
        <v>6</v>
      </c>
      <c r="B12" s="113"/>
      <c r="C12" s="116"/>
      <c r="D12" s="19" t="s">
        <v>59</v>
      </c>
      <c r="E12" s="10"/>
      <c r="F12" s="20">
        <v>30000</v>
      </c>
      <c r="G12" s="20"/>
      <c r="H12" s="20">
        <f t="shared" si="0"/>
        <v>30000</v>
      </c>
    </row>
    <row r="13" spans="1:8" ht="38.25">
      <c r="A13" s="30">
        <v>7</v>
      </c>
      <c r="B13" s="113"/>
      <c r="C13" s="116"/>
      <c r="D13" s="19" t="s">
        <v>77</v>
      </c>
      <c r="E13" s="10"/>
      <c r="F13" s="20">
        <v>20000</v>
      </c>
      <c r="G13" s="20"/>
      <c r="H13" s="20">
        <f t="shared" si="0"/>
        <v>20000</v>
      </c>
    </row>
    <row r="14" spans="1:8" ht="38.25">
      <c r="A14" s="30">
        <v>8</v>
      </c>
      <c r="B14" s="113"/>
      <c r="C14" s="117"/>
      <c r="D14" s="96" t="s">
        <v>140</v>
      </c>
      <c r="E14" s="10"/>
      <c r="F14" s="21">
        <v>50400</v>
      </c>
      <c r="G14" s="21"/>
      <c r="H14" s="20">
        <f t="shared" si="0"/>
        <v>50400</v>
      </c>
    </row>
    <row r="15" spans="1:8" ht="25.5">
      <c r="A15" s="30">
        <v>9</v>
      </c>
      <c r="B15" s="49">
        <v>51</v>
      </c>
      <c r="C15" s="97" t="s">
        <v>79</v>
      </c>
      <c r="D15" s="22" t="s">
        <v>84</v>
      </c>
      <c r="E15" s="10"/>
      <c r="F15" s="23">
        <v>10000</v>
      </c>
      <c r="G15" s="23">
        <f>40000-25000</f>
        <v>15000</v>
      </c>
      <c r="H15" s="20">
        <f t="shared" si="0"/>
        <v>25000</v>
      </c>
    </row>
    <row r="16" spans="1:8" s="26" customFormat="1" ht="25.5">
      <c r="A16" s="24"/>
      <c r="B16" s="50"/>
      <c r="C16" s="38" t="s">
        <v>8</v>
      </c>
      <c r="D16" s="25"/>
      <c r="E16" s="51"/>
      <c r="F16" s="59">
        <f>SUM(F17:F20)</f>
        <v>320000</v>
      </c>
      <c r="G16" s="59">
        <f>SUM(G17:G20)</f>
        <v>-10000</v>
      </c>
      <c r="H16" s="59">
        <f>SUM(H17:H20)</f>
        <v>310000</v>
      </c>
    </row>
    <row r="17" spans="1:8" ht="38.25">
      <c r="A17" s="30">
        <v>1</v>
      </c>
      <c r="B17" s="39">
        <v>65</v>
      </c>
      <c r="C17" s="29" t="s">
        <v>9</v>
      </c>
      <c r="D17" s="22" t="s">
        <v>10</v>
      </c>
      <c r="E17" s="10" t="s">
        <v>11</v>
      </c>
      <c r="F17" s="20">
        <v>30000</v>
      </c>
      <c r="G17" s="20"/>
      <c r="H17" s="20">
        <f>F17+G17</f>
        <v>30000</v>
      </c>
    </row>
    <row r="18" spans="1:8" ht="25.5">
      <c r="A18" s="30">
        <v>2</v>
      </c>
      <c r="B18" s="39">
        <v>65</v>
      </c>
      <c r="C18" s="29" t="s">
        <v>12</v>
      </c>
      <c r="D18" s="22" t="s">
        <v>13</v>
      </c>
      <c r="E18" s="10"/>
      <c r="F18" s="20">
        <v>10000</v>
      </c>
      <c r="G18" s="20">
        <v>-10000</v>
      </c>
      <c r="H18" s="20">
        <f>F18+G18</f>
        <v>0</v>
      </c>
    </row>
    <row r="19" spans="1:8" ht="25.5">
      <c r="A19" s="30">
        <v>3</v>
      </c>
      <c r="B19" s="39">
        <v>65</v>
      </c>
      <c r="C19" s="29" t="s">
        <v>14</v>
      </c>
      <c r="D19" s="22" t="s">
        <v>32</v>
      </c>
      <c r="E19" s="10"/>
      <c r="F19" s="20">
        <v>30000</v>
      </c>
      <c r="G19" s="20"/>
      <c r="H19" s="20">
        <f>F19+G19</f>
        <v>30000</v>
      </c>
    </row>
    <row r="20" spans="1:8" ht="25.5">
      <c r="A20" s="30">
        <v>4</v>
      </c>
      <c r="B20" s="39">
        <v>65</v>
      </c>
      <c r="C20" s="29" t="s">
        <v>9</v>
      </c>
      <c r="D20" s="22" t="s">
        <v>33</v>
      </c>
      <c r="E20" s="10" t="s">
        <v>34</v>
      </c>
      <c r="F20" s="20">
        <v>250000</v>
      </c>
      <c r="G20" s="20"/>
      <c r="H20" s="20">
        <f>F20+G20</f>
        <v>250000</v>
      </c>
    </row>
    <row r="21" spans="1:8" s="26" customFormat="1" ht="38.25">
      <c r="A21" s="24"/>
      <c r="B21" s="50"/>
      <c r="C21" s="38" t="s">
        <v>15</v>
      </c>
      <c r="D21" s="25"/>
      <c r="E21" s="51"/>
      <c r="F21" s="59">
        <f>SUM(F22:F23)</f>
        <v>200000</v>
      </c>
      <c r="G21" s="59">
        <f>SUM(G22:G23)</f>
        <v>0</v>
      </c>
      <c r="H21" s="59">
        <f>SUM(H22:H23)</f>
        <v>200000</v>
      </c>
    </row>
    <row r="22" spans="1:8" ht="12.75">
      <c r="A22" s="30">
        <v>1</v>
      </c>
      <c r="B22" s="39">
        <v>65</v>
      </c>
      <c r="C22" s="29" t="s">
        <v>36</v>
      </c>
      <c r="D22" s="22" t="s">
        <v>35</v>
      </c>
      <c r="E22" s="10"/>
      <c r="F22" s="20">
        <v>100000</v>
      </c>
      <c r="G22" s="20"/>
      <c r="H22" s="20">
        <f>F22+G22</f>
        <v>100000</v>
      </c>
    </row>
    <row r="23" spans="1:8" ht="12.75">
      <c r="A23" s="30">
        <v>2</v>
      </c>
      <c r="B23" s="39">
        <v>65</v>
      </c>
      <c r="C23" s="29" t="s">
        <v>37</v>
      </c>
      <c r="D23" s="22" t="s">
        <v>38</v>
      </c>
      <c r="E23" s="10"/>
      <c r="F23" s="20">
        <v>100000</v>
      </c>
      <c r="G23" s="20"/>
      <c r="H23" s="20">
        <f>F23+G23</f>
        <v>100000</v>
      </c>
    </row>
    <row r="24" spans="1:8" s="99" customFormat="1" ht="12.75">
      <c r="A24" s="89"/>
      <c r="B24" s="90"/>
      <c r="C24" s="60" t="s">
        <v>16</v>
      </c>
      <c r="D24" s="61"/>
      <c r="E24" s="62"/>
      <c r="F24" s="63">
        <f>F25+F28+F31+F37+F43+F48</f>
        <v>1326620</v>
      </c>
      <c r="G24" s="63">
        <f>G25+G28+G31+G37+G43+G48</f>
        <v>132722</v>
      </c>
      <c r="H24" s="63">
        <f>H25+H28+H31+H37+H43+H48</f>
        <v>1459342</v>
      </c>
    </row>
    <row r="25" spans="1:8" s="100" customFormat="1" ht="25.5">
      <c r="A25" s="91"/>
      <c r="B25" s="90"/>
      <c r="C25" s="60" t="s">
        <v>17</v>
      </c>
      <c r="D25" s="61"/>
      <c r="E25" s="64"/>
      <c r="F25" s="63">
        <f>F26+F27</f>
        <v>50000</v>
      </c>
      <c r="G25" s="63">
        <f>G26+G27</f>
        <v>25000</v>
      </c>
      <c r="H25" s="63">
        <f>H26+H27</f>
        <v>75000</v>
      </c>
    </row>
    <row r="26" spans="1:8" ht="25.5">
      <c r="A26" s="74">
        <v>1</v>
      </c>
      <c r="B26" s="92">
        <v>67</v>
      </c>
      <c r="C26" s="66" t="s">
        <v>18</v>
      </c>
      <c r="D26" s="65" t="s">
        <v>39</v>
      </c>
      <c r="E26" s="67"/>
      <c r="F26" s="68">
        <v>50000</v>
      </c>
      <c r="G26" s="68">
        <f>-50000+25000</f>
        <v>-25000</v>
      </c>
      <c r="H26" s="68">
        <f>F26+G26</f>
        <v>25000</v>
      </c>
    </row>
    <row r="27" spans="1:8" ht="12.75">
      <c r="A27" s="74">
        <v>2</v>
      </c>
      <c r="B27" s="92">
        <v>67</v>
      </c>
      <c r="C27" s="66" t="s">
        <v>175</v>
      </c>
      <c r="D27" s="65"/>
      <c r="E27" s="67"/>
      <c r="F27" s="68"/>
      <c r="G27" s="68">
        <v>50000</v>
      </c>
      <c r="H27" s="68">
        <v>50000</v>
      </c>
    </row>
    <row r="28" spans="1:8" s="101" customFormat="1" ht="12.75">
      <c r="A28" s="91"/>
      <c r="B28" s="90"/>
      <c r="C28" s="60" t="s">
        <v>19</v>
      </c>
      <c r="D28" s="61"/>
      <c r="E28" s="64"/>
      <c r="F28" s="63">
        <f>F29+F30</f>
        <v>100000</v>
      </c>
      <c r="G28" s="63">
        <f>G29+G30</f>
        <v>0</v>
      </c>
      <c r="H28" s="63">
        <f>H29+H30</f>
        <v>100000</v>
      </c>
    </row>
    <row r="29" spans="1:8" s="102" customFormat="1" ht="12.75">
      <c r="A29" s="74">
        <v>1</v>
      </c>
      <c r="B29" s="92">
        <v>67</v>
      </c>
      <c r="C29" s="109" t="s">
        <v>20</v>
      </c>
      <c r="D29" s="69" t="s">
        <v>22</v>
      </c>
      <c r="E29" s="67"/>
      <c r="F29" s="68">
        <v>100000</v>
      </c>
      <c r="G29" s="68">
        <v>-100000</v>
      </c>
      <c r="H29" s="68">
        <f>F29+G29</f>
        <v>0</v>
      </c>
    </row>
    <row r="30" spans="1:8" s="102" customFormat="1" ht="12.75">
      <c r="A30" s="74">
        <v>2</v>
      </c>
      <c r="B30" s="92">
        <v>67</v>
      </c>
      <c r="C30" s="118"/>
      <c r="D30" s="69" t="s">
        <v>178</v>
      </c>
      <c r="E30" s="67"/>
      <c r="F30" s="68"/>
      <c r="G30" s="68">
        <v>100000</v>
      </c>
      <c r="H30" s="68">
        <f>F30+G30</f>
        <v>100000</v>
      </c>
    </row>
    <row r="31" spans="1:8" s="101" customFormat="1" ht="12.75">
      <c r="A31" s="91"/>
      <c r="B31" s="90"/>
      <c r="C31" s="60" t="s">
        <v>21</v>
      </c>
      <c r="D31" s="61"/>
      <c r="E31" s="64"/>
      <c r="F31" s="63">
        <f>SUM(F32:F36)</f>
        <v>330000</v>
      </c>
      <c r="G31" s="63">
        <f>SUM(G32:G36)</f>
        <v>0</v>
      </c>
      <c r="H31" s="63">
        <f>SUM(H32:H36)</f>
        <v>330000</v>
      </c>
    </row>
    <row r="32" spans="1:8" s="102" customFormat="1" ht="25.5">
      <c r="A32" s="74">
        <v>1</v>
      </c>
      <c r="B32" s="92">
        <v>67</v>
      </c>
      <c r="C32" s="66" t="s">
        <v>40</v>
      </c>
      <c r="D32" s="69" t="s">
        <v>80</v>
      </c>
      <c r="E32" s="67" t="s">
        <v>24</v>
      </c>
      <c r="F32" s="68">
        <v>100000</v>
      </c>
      <c r="G32" s="68">
        <v>40000</v>
      </c>
      <c r="H32" s="68">
        <f>F32+G32</f>
        <v>140000</v>
      </c>
    </row>
    <row r="33" spans="1:8" s="102" customFormat="1" ht="12.75">
      <c r="A33" s="74">
        <v>2</v>
      </c>
      <c r="B33" s="92">
        <v>67</v>
      </c>
      <c r="C33" s="66" t="s">
        <v>23</v>
      </c>
      <c r="D33" s="69" t="s">
        <v>85</v>
      </c>
      <c r="E33" s="67" t="s">
        <v>24</v>
      </c>
      <c r="F33" s="68">
        <v>50000</v>
      </c>
      <c r="G33" s="68"/>
      <c r="H33" s="68">
        <f>F33+G33</f>
        <v>50000</v>
      </c>
    </row>
    <row r="34" spans="1:8" s="102" customFormat="1" ht="25.5">
      <c r="A34" s="74">
        <v>3</v>
      </c>
      <c r="B34" s="92">
        <v>67</v>
      </c>
      <c r="C34" s="66" t="s">
        <v>43</v>
      </c>
      <c r="D34" s="69" t="s">
        <v>81</v>
      </c>
      <c r="E34" s="67" t="s">
        <v>31</v>
      </c>
      <c r="F34" s="68">
        <v>30000</v>
      </c>
      <c r="G34" s="68"/>
      <c r="H34" s="68">
        <f>F34+G34</f>
        <v>30000</v>
      </c>
    </row>
    <row r="35" spans="1:8" s="102" customFormat="1" ht="38.25">
      <c r="A35" s="74">
        <v>4</v>
      </c>
      <c r="B35" s="92">
        <v>67</v>
      </c>
      <c r="C35" s="66" t="s">
        <v>41</v>
      </c>
      <c r="D35" s="69" t="s">
        <v>157</v>
      </c>
      <c r="E35" s="67"/>
      <c r="F35" s="68">
        <v>50000</v>
      </c>
      <c r="G35" s="68"/>
      <c r="H35" s="68">
        <f>F35+G35</f>
        <v>50000</v>
      </c>
    </row>
    <row r="36" spans="1:8" s="102" customFormat="1" ht="25.5">
      <c r="A36" s="74">
        <v>5</v>
      </c>
      <c r="B36" s="92">
        <v>67</v>
      </c>
      <c r="C36" s="66" t="s">
        <v>44</v>
      </c>
      <c r="D36" s="69" t="s">
        <v>42</v>
      </c>
      <c r="E36" s="67" t="s">
        <v>24</v>
      </c>
      <c r="F36" s="68">
        <v>100000</v>
      </c>
      <c r="G36" s="68">
        <v>-40000</v>
      </c>
      <c r="H36" s="68">
        <f>F36+G36</f>
        <v>60000</v>
      </c>
    </row>
    <row r="37" spans="1:8" s="101" customFormat="1" ht="25.5">
      <c r="A37" s="91"/>
      <c r="B37" s="90"/>
      <c r="C37" s="60" t="s">
        <v>25</v>
      </c>
      <c r="D37" s="61"/>
      <c r="E37" s="64"/>
      <c r="F37" s="63">
        <f>SUM(F38:F42)</f>
        <v>160000</v>
      </c>
      <c r="G37" s="63">
        <f>SUM(G38:G42)</f>
        <v>107722</v>
      </c>
      <c r="H37" s="63">
        <f>SUM(H38:H42)</f>
        <v>267722</v>
      </c>
    </row>
    <row r="38" spans="1:8" s="14" customFormat="1" ht="38.25">
      <c r="A38" s="74">
        <v>1</v>
      </c>
      <c r="B38" s="92">
        <v>67</v>
      </c>
      <c r="C38" s="66" t="s">
        <v>45</v>
      </c>
      <c r="D38" s="69" t="s">
        <v>46</v>
      </c>
      <c r="E38" s="67"/>
      <c r="F38" s="68">
        <v>20000</v>
      </c>
      <c r="G38" s="68"/>
      <c r="H38" s="68">
        <f>F38+G38</f>
        <v>20000</v>
      </c>
    </row>
    <row r="39" spans="1:8" s="14" customFormat="1" ht="51">
      <c r="A39" s="74">
        <v>2</v>
      </c>
      <c r="B39" s="92">
        <v>67</v>
      </c>
      <c r="C39" s="66" t="s">
        <v>47</v>
      </c>
      <c r="D39" s="69" t="s">
        <v>48</v>
      </c>
      <c r="E39" s="67"/>
      <c r="F39" s="68">
        <v>10000</v>
      </c>
      <c r="G39" s="68"/>
      <c r="H39" s="68">
        <f>F39+G39</f>
        <v>10000</v>
      </c>
    </row>
    <row r="40" spans="1:8" s="14" customFormat="1" ht="25.5">
      <c r="A40" s="74">
        <v>3</v>
      </c>
      <c r="B40" s="92">
        <v>67</v>
      </c>
      <c r="C40" s="66" t="s">
        <v>49</v>
      </c>
      <c r="D40" s="69" t="s">
        <v>50</v>
      </c>
      <c r="E40" s="67"/>
      <c r="F40" s="68">
        <v>30000</v>
      </c>
      <c r="G40" s="68"/>
      <c r="H40" s="68">
        <f>F40+G40</f>
        <v>30000</v>
      </c>
    </row>
    <row r="41" spans="1:8" s="14" customFormat="1" ht="25.5">
      <c r="A41" s="74">
        <v>4</v>
      </c>
      <c r="B41" s="92">
        <v>67</v>
      </c>
      <c r="C41" s="66" t="s">
        <v>142</v>
      </c>
      <c r="D41" s="69" t="s">
        <v>143</v>
      </c>
      <c r="E41" s="67"/>
      <c r="F41" s="68">
        <v>100000</v>
      </c>
      <c r="G41" s="68">
        <v>80000</v>
      </c>
      <c r="H41" s="68">
        <f>F41+G41</f>
        <v>180000</v>
      </c>
    </row>
    <row r="42" spans="1:8" s="14" customFormat="1" ht="12.75">
      <c r="A42" s="74">
        <v>5</v>
      </c>
      <c r="B42" s="92">
        <v>67</v>
      </c>
      <c r="C42" s="66" t="s">
        <v>142</v>
      </c>
      <c r="D42" s="69" t="s">
        <v>179</v>
      </c>
      <c r="E42" s="67"/>
      <c r="F42" s="68"/>
      <c r="G42" s="68">
        <v>27722</v>
      </c>
      <c r="H42" s="68">
        <f>F42+G42</f>
        <v>27722</v>
      </c>
    </row>
    <row r="43" spans="1:8" s="101" customFormat="1" ht="25.5">
      <c r="A43" s="91"/>
      <c r="B43" s="90"/>
      <c r="C43" s="60" t="s">
        <v>26</v>
      </c>
      <c r="D43" s="61"/>
      <c r="E43" s="64"/>
      <c r="F43" s="63">
        <f>SUM(F44:F47)</f>
        <v>674620</v>
      </c>
      <c r="G43" s="63">
        <f>SUM(G44:G47)</f>
        <v>0</v>
      </c>
      <c r="H43" s="63">
        <f>SUM(H44:H47)</f>
        <v>674620</v>
      </c>
    </row>
    <row r="44" spans="1:8" s="14" customFormat="1" ht="25.5">
      <c r="A44" s="74">
        <v>1</v>
      </c>
      <c r="B44" s="92">
        <v>67</v>
      </c>
      <c r="C44" s="66" t="s">
        <v>51</v>
      </c>
      <c r="D44" s="69" t="s">
        <v>52</v>
      </c>
      <c r="E44" s="67"/>
      <c r="F44" s="68">
        <v>224620</v>
      </c>
      <c r="G44" s="68"/>
      <c r="H44" s="68">
        <f>F44+G44</f>
        <v>224620</v>
      </c>
    </row>
    <row r="45" spans="1:8" s="14" customFormat="1" ht="25.5">
      <c r="A45" s="74">
        <v>2</v>
      </c>
      <c r="B45" s="92">
        <v>67</v>
      </c>
      <c r="C45" s="66" t="s">
        <v>53</v>
      </c>
      <c r="D45" s="69" t="s">
        <v>54</v>
      </c>
      <c r="E45" s="67"/>
      <c r="F45" s="68">
        <v>170000</v>
      </c>
      <c r="G45" s="68"/>
      <c r="H45" s="68">
        <f>F45+G45</f>
        <v>170000</v>
      </c>
    </row>
    <row r="46" spans="1:8" s="14" customFormat="1" ht="63.75">
      <c r="A46" s="74">
        <v>3</v>
      </c>
      <c r="B46" s="92">
        <v>67</v>
      </c>
      <c r="C46" s="66" t="s">
        <v>55</v>
      </c>
      <c r="D46" s="65" t="s">
        <v>82</v>
      </c>
      <c r="E46" s="67"/>
      <c r="F46" s="68">
        <v>150000</v>
      </c>
      <c r="G46" s="68"/>
      <c r="H46" s="68">
        <f>F46+G46</f>
        <v>150000</v>
      </c>
    </row>
    <row r="47" spans="1:8" s="14" customFormat="1" ht="12.75">
      <c r="A47" s="74">
        <v>4</v>
      </c>
      <c r="B47" s="92">
        <v>67</v>
      </c>
      <c r="C47" s="66" t="s">
        <v>144</v>
      </c>
      <c r="D47" s="65" t="s">
        <v>145</v>
      </c>
      <c r="E47" s="67"/>
      <c r="F47" s="68">
        <v>130000</v>
      </c>
      <c r="G47" s="68"/>
      <c r="H47" s="68">
        <f>F47+G47</f>
        <v>130000</v>
      </c>
    </row>
    <row r="48" spans="1:8" s="101" customFormat="1" ht="12.75">
      <c r="A48" s="91"/>
      <c r="B48" s="90"/>
      <c r="C48" s="60" t="s">
        <v>56</v>
      </c>
      <c r="D48" s="61"/>
      <c r="E48" s="64"/>
      <c r="F48" s="63">
        <f>F49</f>
        <v>12000</v>
      </c>
      <c r="G48" s="63">
        <f>G49</f>
        <v>0</v>
      </c>
      <c r="H48" s="63">
        <f>H49</f>
        <v>12000</v>
      </c>
    </row>
    <row r="49" spans="1:8" s="14" customFormat="1" ht="12.75">
      <c r="A49" s="74">
        <v>1</v>
      </c>
      <c r="B49" s="92">
        <v>67</v>
      </c>
      <c r="C49" s="66" t="s">
        <v>27</v>
      </c>
      <c r="D49" s="70" t="s">
        <v>57</v>
      </c>
      <c r="E49" s="67"/>
      <c r="F49" s="68">
        <v>12000</v>
      </c>
      <c r="G49" s="68"/>
      <c r="H49" s="68">
        <f>F49+G49</f>
        <v>12000</v>
      </c>
    </row>
    <row r="50" spans="1:8" s="27" customFormat="1" ht="12.75">
      <c r="A50" s="53"/>
      <c r="B50" s="54"/>
      <c r="C50" s="36" t="s">
        <v>28</v>
      </c>
      <c r="D50" s="28"/>
      <c r="E50" s="15"/>
      <c r="F50" s="16">
        <f>SUM(F51:F89)</f>
        <v>437700</v>
      </c>
      <c r="G50" s="16">
        <f>SUM(G51:G89)</f>
        <v>-24600</v>
      </c>
      <c r="H50" s="16">
        <f>SUM(H51:H89)</f>
        <v>413100</v>
      </c>
    </row>
    <row r="51" spans="1:8" s="14" customFormat="1" ht="25.5">
      <c r="A51" s="74">
        <v>1</v>
      </c>
      <c r="B51" s="92">
        <v>68</v>
      </c>
      <c r="C51" s="66" t="s">
        <v>146</v>
      </c>
      <c r="D51" s="66" t="s">
        <v>148</v>
      </c>
      <c r="E51" s="71" t="s">
        <v>86</v>
      </c>
      <c r="F51" s="72">
        <v>25000</v>
      </c>
      <c r="G51" s="72"/>
      <c r="H51" s="72">
        <f aca="true" t="shared" si="1" ref="H51:H89">F51+G51</f>
        <v>25000</v>
      </c>
    </row>
    <row r="52" spans="1:8" s="14" customFormat="1" ht="25.5">
      <c r="A52" s="74">
        <v>2</v>
      </c>
      <c r="B52" s="93" t="s">
        <v>168</v>
      </c>
      <c r="C52" s="76" t="s">
        <v>60</v>
      </c>
      <c r="D52" s="66" t="s">
        <v>22</v>
      </c>
      <c r="E52" s="73" t="s">
        <v>87</v>
      </c>
      <c r="F52" s="72">
        <v>15000</v>
      </c>
      <c r="G52" s="72"/>
      <c r="H52" s="72">
        <f t="shared" si="1"/>
        <v>15000</v>
      </c>
    </row>
    <row r="53" spans="1:8" s="14" customFormat="1" ht="25.5">
      <c r="A53" s="103">
        <v>3</v>
      </c>
      <c r="B53" s="103" t="s">
        <v>168</v>
      </c>
      <c r="C53" s="76" t="s">
        <v>61</v>
      </c>
      <c r="D53" s="66" t="s">
        <v>22</v>
      </c>
      <c r="E53" s="73" t="s">
        <v>89</v>
      </c>
      <c r="F53" s="72">
        <v>12000</v>
      </c>
      <c r="G53" s="72"/>
      <c r="H53" s="72">
        <f t="shared" si="1"/>
        <v>12000</v>
      </c>
    </row>
    <row r="54" spans="1:8" s="14" customFormat="1" ht="25.5">
      <c r="A54" s="105"/>
      <c r="B54" s="105"/>
      <c r="C54" s="82"/>
      <c r="D54" s="66" t="s">
        <v>88</v>
      </c>
      <c r="E54" s="73" t="s">
        <v>90</v>
      </c>
      <c r="F54" s="72">
        <v>15000</v>
      </c>
      <c r="G54" s="72"/>
      <c r="H54" s="72">
        <f t="shared" si="1"/>
        <v>15000</v>
      </c>
    </row>
    <row r="55" spans="1:8" s="14" customFormat="1" ht="25.5">
      <c r="A55" s="74">
        <v>4</v>
      </c>
      <c r="B55" s="93" t="s">
        <v>168</v>
      </c>
      <c r="C55" s="66" t="s">
        <v>62</v>
      </c>
      <c r="D55" s="65" t="s">
        <v>91</v>
      </c>
      <c r="E55" s="73" t="s">
        <v>92</v>
      </c>
      <c r="F55" s="72">
        <v>3500</v>
      </c>
      <c r="G55" s="72"/>
      <c r="H55" s="72">
        <f t="shared" si="1"/>
        <v>3500</v>
      </c>
    </row>
    <row r="56" spans="1:8" s="14" customFormat="1" ht="25.5">
      <c r="A56" s="103">
        <v>5</v>
      </c>
      <c r="B56" s="103" t="s">
        <v>168</v>
      </c>
      <c r="C56" s="76" t="s">
        <v>63</v>
      </c>
      <c r="D56" s="66" t="s">
        <v>93</v>
      </c>
      <c r="E56" s="73" t="s">
        <v>94</v>
      </c>
      <c r="F56" s="72">
        <v>10000</v>
      </c>
      <c r="G56" s="72"/>
      <c r="H56" s="72">
        <f t="shared" si="1"/>
        <v>10000</v>
      </c>
    </row>
    <row r="57" spans="1:8" s="14" customFormat="1" ht="12.75">
      <c r="A57" s="105"/>
      <c r="B57" s="105"/>
      <c r="C57" s="98"/>
      <c r="D57" s="66" t="s">
        <v>22</v>
      </c>
      <c r="E57" s="73" t="s">
        <v>95</v>
      </c>
      <c r="F57" s="72">
        <v>10000</v>
      </c>
      <c r="G57" s="72"/>
      <c r="H57" s="72">
        <f t="shared" si="1"/>
        <v>10000</v>
      </c>
    </row>
    <row r="58" spans="1:8" s="14" customFormat="1" ht="12.75">
      <c r="A58" s="74">
        <v>6</v>
      </c>
      <c r="B58" s="93" t="s">
        <v>168</v>
      </c>
      <c r="C58" s="76" t="s">
        <v>64</v>
      </c>
      <c r="D58" s="66" t="s">
        <v>96</v>
      </c>
      <c r="E58" s="73" t="s">
        <v>89</v>
      </c>
      <c r="F58" s="72">
        <v>40000</v>
      </c>
      <c r="G58" s="72"/>
      <c r="H58" s="72">
        <f t="shared" si="1"/>
        <v>40000</v>
      </c>
    </row>
    <row r="59" spans="1:8" s="14" customFormat="1" ht="12.75">
      <c r="A59" s="103">
        <v>7</v>
      </c>
      <c r="B59" s="106" t="s">
        <v>168</v>
      </c>
      <c r="C59" s="109" t="s">
        <v>65</v>
      </c>
      <c r="D59" s="65" t="s">
        <v>97</v>
      </c>
      <c r="E59" s="74" t="s">
        <v>98</v>
      </c>
      <c r="F59" s="72">
        <v>1500</v>
      </c>
      <c r="G59" s="72"/>
      <c r="H59" s="72">
        <f t="shared" si="1"/>
        <v>1500</v>
      </c>
    </row>
    <row r="60" spans="1:8" s="14" customFormat="1" ht="12.75">
      <c r="A60" s="105"/>
      <c r="B60" s="108"/>
      <c r="C60" s="111"/>
      <c r="D60" s="65" t="s">
        <v>99</v>
      </c>
      <c r="E60" s="74" t="s">
        <v>100</v>
      </c>
      <c r="F60" s="72">
        <v>3000</v>
      </c>
      <c r="G60" s="72"/>
      <c r="H60" s="72">
        <f t="shared" si="1"/>
        <v>3000</v>
      </c>
    </row>
    <row r="61" spans="1:8" s="14" customFormat="1" ht="25.5">
      <c r="A61" s="74">
        <v>8</v>
      </c>
      <c r="B61" s="93" t="s">
        <v>168</v>
      </c>
      <c r="C61" s="76" t="s">
        <v>66</v>
      </c>
      <c r="D61" s="66" t="s">
        <v>101</v>
      </c>
      <c r="E61" s="75" t="s">
        <v>102</v>
      </c>
      <c r="F61" s="72">
        <v>5000</v>
      </c>
      <c r="G61" s="72"/>
      <c r="H61" s="72">
        <f t="shared" si="1"/>
        <v>5000</v>
      </c>
    </row>
    <row r="62" spans="1:8" s="14" customFormat="1" ht="25.5">
      <c r="A62" s="74">
        <v>9</v>
      </c>
      <c r="B62" s="93" t="s">
        <v>168</v>
      </c>
      <c r="C62" s="76" t="s">
        <v>67</v>
      </c>
      <c r="D62" s="66" t="s">
        <v>133</v>
      </c>
      <c r="E62" s="75" t="s">
        <v>106</v>
      </c>
      <c r="F62" s="72">
        <v>20000</v>
      </c>
      <c r="G62" s="72"/>
      <c r="H62" s="72">
        <f t="shared" si="1"/>
        <v>20000</v>
      </c>
    </row>
    <row r="63" spans="1:8" s="14" customFormat="1" ht="29.25" customHeight="1">
      <c r="A63" s="74">
        <v>10</v>
      </c>
      <c r="B63" s="93" t="s">
        <v>168</v>
      </c>
      <c r="C63" s="76" t="s">
        <v>68</v>
      </c>
      <c r="D63" s="66" t="s">
        <v>105</v>
      </c>
      <c r="E63" s="77" t="s">
        <v>95</v>
      </c>
      <c r="F63" s="72">
        <v>15000</v>
      </c>
      <c r="G63" s="72"/>
      <c r="H63" s="72">
        <f t="shared" si="1"/>
        <v>15000</v>
      </c>
    </row>
    <row r="64" spans="1:8" s="14" customFormat="1" ht="17.25" customHeight="1">
      <c r="A64" s="74">
        <v>11</v>
      </c>
      <c r="B64" s="93" t="s">
        <v>168</v>
      </c>
      <c r="C64" s="76" t="s">
        <v>69</v>
      </c>
      <c r="D64" s="66" t="s">
        <v>105</v>
      </c>
      <c r="E64" s="75" t="s">
        <v>108</v>
      </c>
      <c r="F64" s="72">
        <v>20000</v>
      </c>
      <c r="G64" s="72"/>
      <c r="H64" s="72">
        <f t="shared" si="1"/>
        <v>20000</v>
      </c>
    </row>
    <row r="65" spans="1:8" s="14" customFormat="1" ht="15.75" customHeight="1">
      <c r="A65" s="74">
        <v>12</v>
      </c>
      <c r="B65" s="93" t="s">
        <v>168</v>
      </c>
      <c r="C65" s="76" t="s">
        <v>70</v>
      </c>
      <c r="D65" s="65" t="s">
        <v>134</v>
      </c>
      <c r="E65" s="75" t="s">
        <v>109</v>
      </c>
      <c r="F65" s="72">
        <v>500</v>
      </c>
      <c r="G65" s="72"/>
      <c r="H65" s="72">
        <f t="shared" si="1"/>
        <v>500</v>
      </c>
    </row>
    <row r="66" spans="1:8" s="14" customFormat="1" ht="15.75" customHeight="1">
      <c r="A66" s="103">
        <v>13</v>
      </c>
      <c r="B66" s="106" t="s">
        <v>168</v>
      </c>
      <c r="C66" s="109" t="s">
        <v>71</v>
      </c>
      <c r="D66" s="65" t="s">
        <v>162</v>
      </c>
      <c r="E66" s="74" t="s">
        <v>106</v>
      </c>
      <c r="F66" s="72">
        <v>10000</v>
      </c>
      <c r="G66" s="72"/>
      <c r="H66" s="72">
        <f t="shared" si="1"/>
        <v>10000</v>
      </c>
    </row>
    <row r="67" spans="1:8" s="14" customFormat="1" ht="16.5" customHeight="1">
      <c r="A67" s="105"/>
      <c r="B67" s="108"/>
      <c r="C67" s="111"/>
      <c r="D67" s="65" t="s">
        <v>111</v>
      </c>
      <c r="E67" s="74"/>
      <c r="F67" s="72">
        <v>1000</v>
      </c>
      <c r="G67" s="72"/>
      <c r="H67" s="72">
        <f t="shared" si="1"/>
        <v>1000</v>
      </c>
    </row>
    <row r="68" spans="1:8" s="14" customFormat="1" ht="12.75">
      <c r="A68" s="103">
        <v>14</v>
      </c>
      <c r="B68" s="106" t="s">
        <v>168</v>
      </c>
      <c r="C68" s="109" t="s">
        <v>72</v>
      </c>
      <c r="D68" s="78" t="s">
        <v>112</v>
      </c>
      <c r="E68" s="79" t="s">
        <v>103</v>
      </c>
      <c r="F68" s="80">
        <v>10000</v>
      </c>
      <c r="G68" s="80"/>
      <c r="H68" s="80">
        <f t="shared" si="1"/>
        <v>10000</v>
      </c>
    </row>
    <row r="69" spans="1:8" s="14" customFormat="1" ht="12.75">
      <c r="A69" s="104"/>
      <c r="B69" s="107"/>
      <c r="C69" s="110"/>
      <c r="D69" s="65" t="s">
        <v>113</v>
      </c>
      <c r="E69" s="81" t="s">
        <v>100</v>
      </c>
      <c r="F69" s="72">
        <v>2500</v>
      </c>
      <c r="G69" s="72"/>
      <c r="H69" s="72">
        <f t="shared" si="1"/>
        <v>2500</v>
      </c>
    </row>
    <row r="70" spans="1:8" s="14" customFormat="1" ht="12.75">
      <c r="A70" s="104"/>
      <c r="B70" s="107"/>
      <c r="C70" s="110"/>
      <c r="D70" s="65" t="s">
        <v>114</v>
      </c>
      <c r="E70" s="75" t="s">
        <v>100</v>
      </c>
      <c r="F70" s="72">
        <v>500</v>
      </c>
      <c r="G70" s="72"/>
      <c r="H70" s="72">
        <f t="shared" si="1"/>
        <v>500</v>
      </c>
    </row>
    <row r="71" spans="1:8" s="14" customFormat="1" ht="12.75">
      <c r="A71" s="105"/>
      <c r="B71" s="108"/>
      <c r="C71" s="111"/>
      <c r="D71" s="65" t="s">
        <v>161</v>
      </c>
      <c r="E71" s="75" t="s">
        <v>100</v>
      </c>
      <c r="F71" s="72">
        <v>1500</v>
      </c>
      <c r="G71" s="72"/>
      <c r="H71" s="72">
        <f t="shared" si="1"/>
        <v>1500</v>
      </c>
    </row>
    <row r="72" spans="1:8" s="14" customFormat="1" ht="12.75">
      <c r="A72" s="103">
        <v>15</v>
      </c>
      <c r="B72" s="106" t="s">
        <v>168</v>
      </c>
      <c r="C72" s="109" t="s">
        <v>73</v>
      </c>
      <c r="D72" s="82" t="s">
        <v>116</v>
      </c>
      <c r="E72" s="83" t="s">
        <v>100</v>
      </c>
      <c r="F72" s="84">
        <v>8000</v>
      </c>
      <c r="G72" s="84"/>
      <c r="H72" s="84">
        <f t="shared" si="1"/>
        <v>8000</v>
      </c>
    </row>
    <row r="73" spans="1:8" s="14" customFormat="1" ht="12.75">
      <c r="A73" s="105"/>
      <c r="B73" s="108"/>
      <c r="C73" s="111"/>
      <c r="D73" s="66" t="s">
        <v>139</v>
      </c>
      <c r="E73" s="81" t="s">
        <v>115</v>
      </c>
      <c r="F73" s="72">
        <v>4000</v>
      </c>
      <c r="G73" s="72"/>
      <c r="H73" s="72">
        <f t="shared" si="1"/>
        <v>4000</v>
      </c>
    </row>
    <row r="74" spans="1:8" s="14" customFormat="1" ht="12.75">
      <c r="A74" s="74">
        <v>16</v>
      </c>
      <c r="B74" s="93" t="s">
        <v>168</v>
      </c>
      <c r="C74" s="76" t="s">
        <v>135</v>
      </c>
      <c r="D74" s="66" t="s">
        <v>117</v>
      </c>
      <c r="E74" s="75" t="s">
        <v>89</v>
      </c>
      <c r="F74" s="72">
        <v>11500</v>
      </c>
      <c r="G74" s="72"/>
      <c r="H74" s="72">
        <f t="shared" si="1"/>
        <v>11500</v>
      </c>
    </row>
    <row r="75" spans="1:8" s="14" customFormat="1" ht="25.5">
      <c r="A75" s="74">
        <v>17</v>
      </c>
      <c r="B75" s="93" t="s">
        <v>168</v>
      </c>
      <c r="C75" s="76" t="s">
        <v>136</v>
      </c>
      <c r="D75" s="66" t="s">
        <v>118</v>
      </c>
      <c r="E75" s="75" t="s">
        <v>115</v>
      </c>
      <c r="F75" s="72">
        <v>7000</v>
      </c>
      <c r="G75" s="72"/>
      <c r="H75" s="72">
        <f t="shared" si="1"/>
        <v>7000</v>
      </c>
    </row>
    <row r="76" spans="1:8" s="14" customFormat="1" ht="12.75">
      <c r="A76" s="103">
        <v>18</v>
      </c>
      <c r="B76" s="106" t="s">
        <v>168</v>
      </c>
      <c r="C76" s="109" t="s">
        <v>74</v>
      </c>
      <c r="D76" s="66" t="s">
        <v>119</v>
      </c>
      <c r="E76" s="75" t="s">
        <v>98</v>
      </c>
      <c r="F76" s="72">
        <v>2500</v>
      </c>
      <c r="G76" s="72"/>
      <c r="H76" s="72">
        <f t="shared" si="1"/>
        <v>2500</v>
      </c>
    </row>
    <row r="77" spans="1:8" s="14" customFormat="1" ht="12.75">
      <c r="A77" s="104"/>
      <c r="B77" s="107"/>
      <c r="C77" s="110"/>
      <c r="D77" s="66" t="s">
        <v>120</v>
      </c>
      <c r="E77" s="75" t="s">
        <v>121</v>
      </c>
      <c r="F77" s="72">
        <v>4500</v>
      </c>
      <c r="G77" s="72"/>
      <c r="H77" s="72">
        <f t="shared" si="1"/>
        <v>4500</v>
      </c>
    </row>
    <row r="78" spans="1:8" s="14" customFormat="1" ht="12.75">
      <c r="A78" s="104"/>
      <c r="B78" s="107"/>
      <c r="C78" s="110"/>
      <c r="D78" s="66" t="s">
        <v>122</v>
      </c>
      <c r="E78" s="75" t="s">
        <v>123</v>
      </c>
      <c r="F78" s="72">
        <v>4000</v>
      </c>
      <c r="G78" s="72"/>
      <c r="H78" s="72">
        <f t="shared" si="1"/>
        <v>4000</v>
      </c>
    </row>
    <row r="79" spans="1:8" s="14" customFormat="1" ht="12.75">
      <c r="A79" s="105"/>
      <c r="B79" s="108"/>
      <c r="C79" s="111"/>
      <c r="D79" s="66" t="s">
        <v>137</v>
      </c>
      <c r="E79" s="75" t="s">
        <v>138</v>
      </c>
      <c r="F79" s="72">
        <v>40000</v>
      </c>
      <c r="G79" s="72"/>
      <c r="H79" s="72">
        <f t="shared" si="1"/>
        <v>40000</v>
      </c>
    </row>
    <row r="80" spans="1:8" s="14" customFormat="1" ht="12.75">
      <c r="A80" s="103">
        <v>19</v>
      </c>
      <c r="B80" s="106" t="s">
        <v>168</v>
      </c>
      <c r="C80" s="109" t="s">
        <v>75</v>
      </c>
      <c r="D80" s="66" t="s">
        <v>124</v>
      </c>
      <c r="E80" s="75" t="s">
        <v>110</v>
      </c>
      <c r="F80" s="72">
        <v>1200</v>
      </c>
      <c r="G80" s="72"/>
      <c r="H80" s="72">
        <f t="shared" si="1"/>
        <v>1200</v>
      </c>
    </row>
    <row r="81" spans="1:8" s="14" customFormat="1" ht="12.75">
      <c r="A81" s="104"/>
      <c r="B81" s="107"/>
      <c r="C81" s="110"/>
      <c r="D81" s="66" t="s">
        <v>125</v>
      </c>
      <c r="E81" s="75" t="s">
        <v>104</v>
      </c>
      <c r="F81" s="84">
        <v>1000</v>
      </c>
      <c r="G81" s="84"/>
      <c r="H81" s="84">
        <f t="shared" si="1"/>
        <v>1000</v>
      </c>
    </row>
    <row r="82" spans="1:8" s="14" customFormat="1" ht="12.75">
      <c r="A82" s="105"/>
      <c r="B82" s="108"/>
      <c r="C82" s="111"/>
      <c r="D82" s="66" t="s">
        <v>147</v>
      </c>
      <c r="E82" s="75"/>
      <c r="F82" s="84">
        <v>6500</v>
      </c>
      <c r="G82" s="84"/>
      <c r="H82" s="84">
        <f t="shared" si="1"/>
        <v>6500</v>
      </c>
    </row>
    <row r="83" spans="1:8" s="14" customFormat="1" ht="12.75">
      <c r="A83" s="74">
        <v>20</v>
      </c>
      <c r="B83" s="93" t="s">
        <v>168</v>
      </c>
      <c r="C83" s="76" t="s">
        <v>149</v>
      </c>
      <c r="D83" s="66" t="s">
        <v>126</v>
      </c>
      <c r="E83" s="75" t="s">
        <v>127</v>
      </c>
      <c r="F83" s="72">
        <v>5000</v>
      </c>
      <c r="G83" s="72"/>
      <c r="H83" s="72">
        <f t="shared" si="1"/>
        <v>5000</v>
      </c>
    </row>
    <row r="84" spans="1:8" s="14" customFormat="1" ht="12.75">
      <c r="A84" s="74">
        <v>21</v>
      </c>
      <c r="B84" s="93" t="s">
        <v>168</v>
      </c>
      <c r="C84" s="66" t="s">
        <v>150</v>
      </c>
      <c r="D84" s="65" t="s">
        <v>128</v>
      </c>
      <c r="E84" s="75" t="s">
        <v>129</v>
      </c>
      <c r="F84" s="72">
        <v>50000</v>
      </c>
      <c r="G84" s="72"/>
      <c r="H84" s="72">
        <f t="shared" si="1"/>
        <v>50000</v>
      </c>
    </row>
    <row r="85" spans="1:8" s="14" customFormat="1" ht="12.75">
      <c r="A85" s="103">
        <v>22</v>
      </c>
      <c r="B85" s="106" t="s">
        <v>168</v>
      </c>
      <c r="C85" s="109" t="s">
        <v>151</v>
      </c>
      <c r="D85" s="66" t="s">
        <v>132</v>
      </c>
      <c r="E85" s="75" t="s">
        <v>89</v>
      </c>
      <c r="F85" s="72">
        <v>26000</v>
      </c>
      <c r="G85" s="72">
        <f>-24600-1400</f>
        <v>-26000</v>
      </c>
      <c r="H85" s="72">
        <f t="shared" si="1"/>
        <v>0</v>
      </c>
    </row>
    <row r="86" spans="1:8" s="14" customFormat="1" ht="12.75">
      <c r="A86" s="104"/>
      <c r="B86" s="107"/>
      <c r="C86" s="110"/>
      <c r="D86" s="66" t="s">
        <v>130</v>
      </c>
      <c r="E86" s="75" t="s">
        <v>90</v>
      </c>
      <c r="F86" s="72">
        <v>3000</v>
      </c>
      <c r="G86" s="72"/>
      <c r="H86" s="72">
        <f t="shared" si="1"/>
        <v>3000</v>
      </c>
    </row>
    <row r="87" spans="1:8" s="14" customFormat="1" ht="12.75">
      <c r="A87" s="105"/>
      <c r="B87" s="108"/>
      <c r="C87" s="111"/>
      <c r="D87" s="66" t="s">
        <v>131</v>
      </c>
      <c r="E87" s="75"/>
      <c r="F87" s="72">
        <v>1500</v>
      </c>
      <c r="G87" s="72">
        <v>1400</v>
      </c>
      <c r="H87" s="72">
        <f t="shared" si="1"/>
        <v>2900</v>
      </c>
    </row>
    <row r="88" spans="1:8" s="14" customFormat="1" ht="12.75">
      <c r="A88" s="74">
        <v>23</v>
      </c>
      <c r="B88" s="93" t="s">
        <v>168</v>
      </c>
      <c r="C88" s="98" t="s">
        <v>153</v>
      </c>
      <c r="D88" s="66" t="s">
        <v>154</v>
      </c>
      <c r="E88" s="75" t="s">
        <v>155</v>
      </c>
      <c r="F88" s="72">
        <v>17000</v>
      </c>
      <c r="G88" s="72"/>
      <c r="H88" s="72">
        <f t="shared" si="1"/>
        <v>17000</v>
      </c>
    </row>
    <row r="89" spans="1:8" s="14" customFormat="1" ht="12.75">
      <c r="A89" s="74">
        <v>24</v>
      </c>
      <c r="B89" s="93" t="s">
        <v>169</v>
      </c>
      <c r="C89" s="76" t="s">
        <v>76</v>
      </c>
      <c r="D89" s="66" t="s">
        <v>22</v>
      </c>
      <c r="E89" s="74" t="s">
        <v>107</v>
      </c>
      <c r="F89" s="85">
        <v>24000</v>
      </c>
      <c r="G89" s="85"/>
      <c r="H89" s="85">
        <f t="shared" si="1"/>
        <v>24000</v>
      </c>
    </row>
    <row r="90" spans="1:8" s="32" customFormat="1" ht="12.75">
      <c r="A90" s="94"/>
      <c r="B90" s="95"/>
      <c r="C90" s="86" t="s">
        <v>29</v>
      </c>
      <c r="D90" s="87"/>
      <c r="E90" s="88"/>
      <c r="F90" s="31">
        <f>SUM(F91:F94)</f>
        <v>1045000</v>
      </c>
      <c r="G90" s="31">
        <f>SUM(G91:G94)</f>
        <v>0</v>
      </c>
      <c r="H90" s="31">
        <f>SUM(H91:H94)</f>
        <v>1045000</v>
      </c>
    </row>
    <row r="91" spans="1:8" s="27" customFormat="1" ht="38.25">
      <c r="A91" s="53">
        <v>1</v>
      </c>
      <c r="B91" s="52">
        <v>84</v>
      </c>
      <c r="C91" s="29" t="s">
        <v>158</v>
      </c>
      <c r="D91" s="22" t="s">
        <v>30</v>
      </c>
      <c r="E91" s="10"/>
      <c r="F91" s="20">
        <v>100000</v>
      </c>
      <c r="G91" s="20"/>
      <c r="H91" s="20">
        <f>F91+G91</f>
        <v>100000</v>
      </c>
    </row>
    <row r="92" spans="1:8" s="14" customFormat="1" ht="25.5">
      <c r="A92" s="30">
        <v>2</v>
      </c>
      <c r="B92" s="52">
        <v>84</v>
      </c>
      <c r="C92" s="29" t="s">
        <v>171</v>
      </c>
      <c r="D92" s="22" t="s">
        <v>58</v>
      </c>
      <c r="E92" s="10" t="s">
        <v>170</v>
      </c>
      <c r="F92" s="20">
        <v>800000</v>
      </c>
      <c r="G92" s="20"/>
      <c r="H92" s="20">
        <f>F92+G92</f>
        <v>800000</v>
      </c>
    </row>
    <row r="93" spans="1:8" ht="25.5">
      <c r="A93" s="30">
        <v>3</v>
      </c>
      <c r="B93" s="52">
        <v>84</v>
      </c>
      <c r="C93" s="29" t="s">
        <v>159</v>
      </c>
      <c r="D93" s="22"/>
      <c r="E93" s="10"/>
      <c r="F93" s="20">
        <v>45000</v>
      </c>
      <c r="G93" s="20"/>
      <c r="H93" s="20">
        <f>F93+G93</f>
        <v>45000</v>
      </c>
    </row>
    <row r="94" spans="1:8" ht="25.5">
      <c r="A94" s="30">
        <v>4</v>
      </c>
      <c r="B94" s="52">
        <v>84</v>
      </c>
      <c r="C94" s="29" t="s">
        <v>160</v>
      </c>
      <c r="D94" s="22"/>
      <c r="E94" s="10"/>
      <c r="F94" s="20">
        <v>100000</v>
      </c>
      <c r="G94" s="20"/>
      <c r="H94" s="20">
        <f>F94+G94</f>
        <v>100000</v>
      </c>
    </row>
  </sheetData>
  <autoFilter ref="A3:H3"/>
  <mergeCells count="28">
    <mergeCell ref="B53:B54"/>
    <mergeCell ref="A56:A57"/>
    <mergeCell ref="B56:B57"/>
    <mergeCell ref="B7:B14"/>
    <mergeCell ref="C7:C14"/>
    <mergeCell ref="B66:B67"/>
    <mergeCell ref="A66:A67"/>
    <mergeCell ref="B59:B60"/>
    <mergeCell ref="A59:A60"/>
    <mergeCell ref="C59:C60"/>
    <mergeCell ref="C66:C67"/>
    <mergeCell ref="C29:C30"/>
    <mergeCell ref="A53:A54"/>
    <mergeCell ref="A68:A71"/>
    <mergeCell ref="B68:B71"/>
    <mergeCell ref="C68:C71"/>
    <mergeCell ref="A72:A73"/>
    <mergeCell ref="C72:C73"/>
    <mergeCell ref="B72:B73"/>
    <mergeCell ref="A85:A87"/>
    <mergeCell ref="B85:B87"/>
    <mergeCell ref="C85:C87"/>
    <mergeCell ref="B76:B79"/>
    <mergeCell ref="A76:A79"/>
    <mergeCell ref="C76:C79"/>
    <mergeCell ref="A80:A82"/>
    <mergeCell ref="C80:C82"/>
    <mergeCell ref="B80:B82"/>
  </mergeCells>
  <printOptions horizontalCentered="1"/>
  <pageMargins left="0.52" right="0.24" top="1.062992125984252" bottom="0.4724409448818898" header="0.1968503937007874" footer="0.1968503937007874"/>
  <pageSetup firstPageNumber="1" useFirstPageNumber="1" horizontalDpi="600" verticalDpi="600" orientation="portrait" paperSize="9" scale="85" r:id="rId1"/>
  <headerFooter alignWithMargins="0">
    <oddHeader>&amp;L&amp;"Arial,Aldin"ROMÂNIA
JUDEŢUL MUREŞ
CONSILIUL JUDEŢEAN&amp;C&amp;"Arial,Aldin"
PROGRAM DE  REPARAŢII PE ANUL 2009
&amp;R&amp;"Arial,Aldin"ANEXA nr.7/a la HCJM nr._____/________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Csaba_F</cp:lastModifiedBy>
  <cp:lastPrinted>2009-09-18T07:31:29Z</cp:lastPrinted>
  <dcterms:created xsi:type="dcterms:W3CDTF">2008-01-30T09:52:47Z</dcterms:created>
  <dcterms:modified xsi:type="dcterms:W3CDTF">2009-09-18T12:15:39Z</dcterms:modified>
  <cp:category/>
  <cp:version/>
  <cp:contentType/>
  <cp:contentStatus/>
</cp:coreProperties>
</file>