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" sheetId="1" r:id="rId1"/>
  </sheets>
  <definedNames>
    <definedName name="_xlnm.Print_Titles" localSheetId="0">'ANEXA'!$2:$3</definedName>
  </definedNames>
  <calcPr fullCalcOnLoad="1"/>
</workbook>
</file>

<file path=xl/sharedStrings.xml><?xml version="1.0" encoding="utf-8"?>
<sst xmlns="http://schemas.openxmlformats.org/spreadsheetml/2006/main" count="251" uniqueCount="211">
  <si>
    <t>-lei-</t>
  </si>
  <si>
    <t>Nr. ord.</t>
  </si>
  <si>
    <t>Simb. capitol bugetar</t>
  </si>
  <si>
    <t>Nr. crt.</t>
  </si>
  <si>
    <t>Denumirea obiectivului de investiţie</t>
  </si>
  <si>
    <t xml:space="preserve">Propus 2009 
</t>
  </si>
  <si>
    <t>din care:</t>
  </si>
  <si>
    <t>Prioritizare</t>
  </si>
  <si>
    <t>Buget local</t>
  </si>
  <si>
    <t>Fd. Rulment</t>
  </si>
  <si>
    <t>Fd. nerambursabile</t>
  </si>
  <si>
    <t>2=3+4+5</t>
  </si>
  <si>
    <t>TOTAL INVESTIŢII 2009 din care:</t>
  </si>
  <si>
    <t>CONSILIUL JUDEŢEAN MUREŞ, total din care</t>
  </si>
  <si>
    <t>Total cap.51</t>
  </si>
  <si>
    <t>51.A</t>
  </si>
  <si>
    <t>Centru de perfecţionare pentru personalul din administraţia publică</t>
  </si>
  <si>
    <t>51.C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</si>
  <si>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</si>
  <si>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</si>
  <si>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</si>
  <si>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</si>
  <si>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</si>
  <si>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</si>
  <si>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</si>
  <si>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</si>
  <si>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</si>
  <si>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</si>
  <si>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</si>
  <si>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</si>
  <si>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</si>
  <si>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</si>
  <si>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</si>
  <si>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</si>
  <si>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</si>
  <si>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</si>
  <si>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</si>
  <si>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</si>
  <si>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</si>
  <si>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</si>
  <si>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</si>
  <si>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</si>
  <si>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</si>
  <si>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</si>
  <si>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</si>
  <si>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</si>
  <si>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</si>
  <si>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</si>
  <si>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</si>
  <si>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</si>
  <si>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</si>
  <si>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</si>
  <si>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</si>
  <si>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</si>
  <si>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Generator pentru ISU</t>
  </si>
  <si>
    <t>DIRECŢIA JUDEŢEANĂ PENTRU EVIDENŢA PERSOANEI total din care:</t>
  </si>
  <si>
    <t>54.C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</si>
  <si>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</si>
  <si>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</si>
  <si>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</si>
  <si>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</si>
  <si>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</si>
  <si>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</si>
  <si>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</si>
  <si>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</si>
  <si>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</si>
  <si>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65.A</t>
  </si>
  <si>
    <t>Reabilitarea Centrului Şcolar pt. Educaţie Incluzivă nr.1</t>
  </si>
  <si>
    <t>65.C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</si>
  <si>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</si>
  <si>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</si>
  <si>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</si>
  <si>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</si>
  <si>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65.B</t>
  </si>
  <si>
    <t>Loc de joacă pentru grădiniţă</t>
  </si>
  <si>
    <t>UNITĂŢI DE CULTURĂ
total din care:</t>
  </si>
  <si>
    <t>BIBLIOTECA JUDEŢEANĂ   
total din care:</t>
  </si>
  <si>
    <t>67.B</t>
  </si>
  <si>
    <t>Lucrări de restaurare mobilier la sala de lectură</t>
  </si>
  <si>
    <t>67.A</t>
  </si>
  <si>
    <t>Centrala termica la Biblioteca Teleki</t>
  </si>
  <si>
    <t>67.C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</si>
  <si>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</si>
  <si>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</si>
  <si>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</si>
  <si>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</si>
  <si>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</si>
  <si>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</si>
  <si>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</si>
  <si>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</si>
  <si>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</si>
  <si>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</si>
  <si>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</si>
  <si>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ADMINISTRAŢIA PALATULUI CULTURII  total din care:</t>
  </si>
  <si>
    <t>67 B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</si>
  <si>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</si>
  <si>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</si>
  <si>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</si>
  <si>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</si>
  <si>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</si>
  <si>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68 B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</si>
  <si>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</si>
  <si>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</si>
  <si>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</si>
  <si>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</si>
  <si>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</si>
  <si>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</si>
  <si>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>Dotari independente Sectia de etnografie:</t>
  </si>
  <si>
    <t xml:space="preserve">Sistem de supraveghere video pt. spaţiu expoziţional de la parterul clădirii 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</si>
  <si>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</si>
  <si>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</si>
  <si>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</si>
  <si>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</si>
  <si>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microscop –11.000 lei  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</si>
  <si>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</si>
  <si>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</si>
  <si>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</si>
  <si>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</si>
  <si>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</si>
  <si>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</si>
  <si>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</si>
  <si>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</si>
  <si>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</si>
  <si>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</si>
  <si>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</si>
  <si>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</si>
  <si>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</si>
  <si>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</si>
  <si>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</si>
  <si>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</si>
  <si>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</si>
  <si>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</si>
  <si>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</si>
  <si>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</si>
  <si>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</si>
  <si>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</si>
  <si>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Staţie monobloc de epurarea biologică a apelor fecaloide (CIA Lunca Mureşului)-proiectare şi execuţie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</si>
  <si>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</si>
  <si>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</si>
  <si>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>Lucrari de extindere la imobile existente: construirea unei bai prin extindere imobil corp B la CRCDN Ceuas - str. Principala nr. 215) proiect - execuţie</t>
  </si>
  <si>
    <t>Inlocuire tamplarie de  lemn cu tamplarie de PVC pentru: CRCDN   Ceuaşu de Cîmpie str. Primariei nr. 417 -15.000 lei şi   CRCDN   PIN2 Tg. Mures -18.000 lei</t>
  </si>
  <si>
    <t>Amenajarea şi dotarea unei încăperi cu oglindă unidirectională ( Ordinul 89/2004) -SIRU</t>
  </si>
  <si>
    <t>Sistem de încălzire centrală - SIRU Tg - Mureş str. Revoluţiei nr. 45 - proiectare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</si>
  <si>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</si>
  <si>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</si>
  <si>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</si>
  <si>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</si>
  <si>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calcul, total din care:                                                                  </t>
  </si>
  <si>
    <t xml:space="preserve">­ calculatoare cu accesorii   5 buc </t>
  </si>
  <si>
    <t xml:space="preserve">­ copiatoare ( xerox)  1 buc format A3 , 2 buc. format A4   </t>
  </si>
  <si>
    <t xml:space="preserve">­ imprimanta format A3  2 buc  </t>
  </si>
  <si>
    <t xml:space="preserve">Aparatură Kinetoterapie - pt CRCDN Ceuaşu de Campie  3 case </t>
  </si>
  <si>
    <t>Echipamente pentru spalatorie haine</t>
  </si>
  <si>
    <t>­ maşini de spălat semiprofesională - 6 buc Centrele din subordinea DGASPC Mures</t>
  </si>
  <si>
    <t xml:space="preserve">­ storcător de haine industrial CRRN Brâncoveneşti  </t>
  </si>
  <si>
    <t xml:space="preserve">­ echipament de călcat industrial CSC Sighişoara  </t>
  </si>
  <si>
    <t xml:space="preserve">­ maşină de uscat rufe - CSCH Sighişoara, CIA Glodeni  </t>
  </si>
  <si>
    <t>Instalaţie aer condiţionat pt. bucătărie Centrul maternal MATERNA</t>
  </si>
  <si>
    <t>Mijloace de transport :</t>
  </si>
  <si>
    <t xml:space="preserve">­ autoturisme 5 locuri - AMP, familial, rezidenţial, CIA Căpuş, Trebely nr. 3,  CP 8  Reghin ( 3 buc)  </t>
  </si>
  <si>
    <t>­ autoturism 8+1 locuri - SIRU Tg-Mureş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</si>
  <si>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</si>
  <si>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</si>
  <si>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</si>
  <si>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</si>
  <si>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</si>
  <si>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</si>
  <si>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</si>
  <si>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</si>
  <si>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</si>
  <si>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Extindere platforme şi cale de rulare</t>
  </si>
  <si>
    <t>Drumuri de incintă</t>
  </si>
  <si>
    <t>Instalare echipamente de balizaj de cat. II OACI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</si>
  <si>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</si>
  <si>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</si>
  <si>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</si>
  <si>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</si>
  <si>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</si>
  <si>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</si>
  <si>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</si>
  <si>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</si>
  <si>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</si>
  <si>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</si>
  <si>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</si>
  <si>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</si>
  <si>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</si>
  <si>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</si>
  <si>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</si>
  <si>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</si>
  <si>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</si>
  <si>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</si>
  <si>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</si>
  <si>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</si>
  <si>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</si>
  <si>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</si>
  <si>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</si>
  <si>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</si>
  <si>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</si>
  <si>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</si>
  <si>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</si>
  <si>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</si>
  <si>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</si>
  <si>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Detector de urme de explozivi (2 buc)</t>
  </si>
  <si>
    <t>Achiziţie şi montaj echipamente sistem integrat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</si>
  <si>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</si>
  <si>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</si>
  <si>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</si>
  <si>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</si>
  <si>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</si>
  <si>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r>
      <t xml:space="preserve">­ maşini de spălat industriale - CRRN Brâncoveneşti, CIA Lunca Mureş, Sighişoara CRRN  Călugăreni </t>
    </r>
  </si>
  <si>
    <t>Total cap.54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</si>
</sst>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2" fontId="0" fillId="0" borderId="8" xfId="18" applyNumberFormat="1" applyFont="1" applyFill="1" applyBorder="1" applyAlignment="1">
      <alignment horizontal="left" vertical="center" wrapText="1"/>
      <protection/>
    </xf>
    <xf numFmtId="3" fontId="0" fillId="0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4" fontId="0" fillId="3" borderId="8" xfId="19" applyFont="1" applyFill="1" applyBorder="1" applyAlignment="1">
      <alignment vertical="center" wrapText="1"/>
      <protection/>
    </xf>
    <xf numFmtId="3" fontId="0" fillId="0" borderId="8" xfId="19" applyNumberFormat="1" applyFont="1" applyBorder="1" applyAlignment="1">
      <alignment wrapText="1"/>
      <protection/>
    </xf>
    <xf numFmtId="0" fontId="0" fillId="0" borderId="8" xfId="0" applyFont="1" applyBorder="1" applyAlignment="1">
      <alignment horizontal="justify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19" applyNumberFormat="1" applyFont="1" applyBorder="1" applyAlignment="1">
      <alignment horizontal="right" wrapText="1"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8" xfId="19" applyNumberFormat="1" applyFont="1" applyBorder="1" applyAlignment="1">
      <alignment horizontal="right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85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8" xfId="0" applyNumberFormat="1" applyFont="1" applyFill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49" fontId="7" fillId="4" borderId="8" xfId="17" applyNumberFormat="1" applyFont="1" applyFill="1" applyBorder="1" applyAlignment="1">
      <alignment vertical="center" wrapText="1"/>
      <protection/>
    </xf>
    <xf numFmtId="3" fontId="7" fillId="4" borderId="8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0" fontId="0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49" fontId="7" fillId="5" borderId="8" xfId="17" applyNumberFormat="1" applyFont="1" applyFill="1" applyBorder="1" applyAlignment="1">
      <alignment vertical="center" wrapText="1"/>
      <protection/>
    </xf>
    <xf numFmtId="3" fontId="7" fillId="5" borderId="8" xfId="0" applyNumberFormat="1" applyFont="1" applyFill="1" applyBorder="1" applyAlignment="1">
      <alignment vertical="center" wrapText="1"/>
    </xf>
    <xf numFmtId="49" fontId="0" fillId="0" borderId="8" xfId="17" applyNumberFormat="1" applyFont="1" applyFill="1" applyBorder="1" applyAlignment="1">
      <alignment vertical="center" wrapText="1"/>
      <protection/>
    </xf>
    <xf numFmtId="0" fontId="0" fillId="6" borderId="2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 wrapText="1"/>
    </xf>
    <xf numFmtId="3" fontId="8" fillId="6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49" fontId="9" fillId="0" borderId="8" xfId="17" applyNumberFormat="1" applyFont="1" applyFill="1" applyBorder="1" applyAlignment="1">
      <alignment vertical="center" wrapText="1"/>
      <protection/>
    </xf>
    <xf numFmtId="3" fontId="9" fillId="0" borderId="8" xfId="0" applyNumberFormat="1" applyFont="1" applyFill="1" applyBorder="1" applyAlignment="1">
      <alignment vertical="center" wrapText="1"/>
    </xf>
    <xf numFmtId="49" fontId="9" fillId="0" borderId="8" xfId="17" applyNumberFormat="1" applyFont="1" applyFill="1" applyBorder="1" applyAlignment="1">
      <alignment horizontal="left" vertical="center" wrapText="1"/>
      <protection/>
    </xf>
    <xf numFmtId="0" fontId="0" fillId="6" borderId="5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wrapText="1"/>
    </xf>
    <xf numFmtId="0" fontId="9" fillId="0" borderId="8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/>
    </xf>
    <xf numFmtId="0" fontId="9" fillId="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 indent="3"/>
    </xf>
    <xf numFmtId="0" fontId="0" fillId="0" borderId="8" xfId="0" applyFont="1" applyFill="1" applyBorder="1" applyAlignment="1">
      <alignment horizontal="left" vertical="justify" wrapText="1" indent="3"/>
    </xf>
    <xf numFmtId="0" fontId="0" fillId="0" borderId="8" xfId="0" applyFont="1" applyFill="1" applyBorder="1" applyAlignment="1">
      <alignment horizontal="left" vertical="center" indent="3"/>
    </xf>
    <xf numFmtId="0" fontId="0" fillId="4" borderId="5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49" fontId="4" fillId="0" borderId="8" xfId="17" applyNumberFormat="1" applyFont="1" applyFill="1" applyBorder="1" applyAlignment="1">
      <alignment vertical="center" wrapText="1"/>
      <protection/>
    </xf>
    <xf numFmtId="3" fontId="4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3" sqref="D3"/>
      <selection pane="bottomRight" activeCell="E11" sqref="E11"/>
    </sheetView>
  </sheetViews>
  <sheetFormatPr defaultColWidth="9.140625" defaultRowHeight="12.75"/>
  <cols>
    <col min="1" max="1" width="1.28515625" style="1" hidden="1" customWidth="1"/>
    <col min="2" max="2" width="2.00390625" style="2" hidden="1" customWidth="1"/>
    <col min="3" max="3" width="1.8515625" style="1" hidden="1" customWidth="1"/>
    <col min="4" max="4" width="4.57421875" style="2" customWidth="1"/>
    <col min="5" max="5" width="54.421875" style="2" customWidth="1"/>
    <col min="6" max="6" width="10.7109375" style="3" customWidth="1"/>
    <col min="7" max="7" width="8.140625" style="3" customWidth="1"/>
    <col min="8" max="8" width="11.7109375" style="1" customWidth="1"/>
    <col min="9" max="9" width="15.7109375" style="1" customWidth="1"/>
    <col min="10" max="16384" width="9.140625" style="1" customWidth="1"/>
  </cols>
  <sheetData>
    <row r="1" ht="13.5" thickBot="1">
      <c r="I1" s="4" t="s">
        <v>0</v>
      </c>
    </row>
    <row r="2" spans="1:9" s="6" customFormat="1" ht="12.75" customHeight="1" thickBot="1">
      <c r="A2" s="140" t="s">
        <v>1</v>
      </c>
      <c r="B2" s="142" t="s">
        <v>2</v>
      </c>
      <c r="C2" s="5"/>
      <c r="D2" s="144" t="s">
        <v>3</v>
      </c>
      <c r="E2" s="144" t="s">
        <v>4</v>
      </c>
      <c r="F2" s="136" t="s">
        <v>5</v>
      </c>
      <c r="G2" s="133" t="s">
        <v>6</v>
      </c>
      <c r="H2" s="134"/>
      <c r="I2" s="135"/>
    </row>
    <row r="3" spans="1:9" s="6" customFormat="1" ht="34.5" customHeight="1" thickBot="1">
      <c r="A3" s="141"/>
      <c r="B3" s="143"/>
      <c r="C3" s="8" t="s">
        <v>7</v>
      </c>
      <c r="D3" s="145"/>
      <c r="E3" s="145"/>
      <c r="F3" s="137"/>
      <c r="G3" s="9" t="s">
        <v>8</v>
      </c>
      <c r="H3" s="10" t="s">
        <v>9</v>
      </c>
      <c r="I3" s="10" t="s">
        <v>10</v>
      </c>
    </row>
    <row r="4" spans="1:9" s="6" customFormat="1" ht="15.75" customHeight="1" thickBot="1">
      <c r="A4" s="11"/>
      <c r="B4" s="7"/>
      <c r="C4" s="8"/>
      <c r="D4" s="12">
        <v>0</v>
      </c>
      <c r="E4" s="12">
        <v>1</v>
      </c>
      <c r="F4" s="13" t="s">
        <v>11</v>
      </c>
      <c r="G4" s="13">
        <v>3</v>
      </c>
      <c r="H4" s="14">
        <v>4</v>
      </c>
      <c r="I4" s="14">
        <v>5</v>
      </c>
    </row>
    <row r="5" spans="1:9" ht="16.5" customHeight="1" thickTop="1">
      <c r="A5" s="15"/>
      <c r="B5" s="16"/>
      <c r="C5" s="17"/>
      <c r="D5" s="18"/>
      <c r="E5" s="19" t="s">
        <v>12</v>
      </c>
      <c r="F5" s="20">
        <f>F6+F47+F56+F59+F61+F63+F118+F152+F52</f>
        <v>45592936</v>
      </c>
      <c r="G5" s="20">
        <f>G6+G47+G56+G59+G61+G63+G118+G152+G52</f>
        <v>171533</v>
      </c>
      <c r="H5" s="20">
        <f>H6+H47+H56+H59+H61+H63+H118+H152+H52</f>
        <v>35470957</v>
      </c>
      <c r="I5" s="20">
        <f>I6+I47+I56+I59+I61+I63+I118+I152+I52</f>
        <v>9950446</v>
      </c>
    </row>
    <row r="6" spans="1:9" ht="12.75">
      <c r="A6" s="21">
        <v>1</v>
      </c>
      <c r="B6" s="22"/>
      <c r="C6" s="23"/>
      <c r="D6" s="24"/>
      <c r="E6" s="25" t="s">
        <v>13</v>
      </c>
      <c r="F6" s="26">
        <f>F7+F30+F33+F35+F39+F28+F26</f>
        <v>24531551</v>
      </c>
      <c r="G6" s="26">
        <f>G7+G30+G33+G35+G39+G28+G26</f>
        <v>171533</v>
      </c>
      <c r="H6" s="26">
        <f>H7+H30+H33+H35+H39+H28+H26</f>
        <v>14409572</v>
      </c>
      <c r="I6" s="26">
        <f>I7+I30+I33+I35+I39+I28+I26</f>
        <v>9950446</v>
      </c>
    </row>
    <row r="7" spans="1:9" s="33" customFormat="1" ht="12.75">
      <c r="A7" s="27"/>
      <c r="B7" s="28"/>
      <c r="C7" s="29"/>
      <c r="D7" s="30"/>
      <c r="E7" s="31" t="s">
        <v>14</v>
      </c>
      <c r="F7" s="32">
        <f>SUM(F8:F25)</f>
        <v>5910800</v>
      </c>
      <c r="G7" s="32">
        <f>SUM(G8:G25)</f>
        <v>0</v>
      </c>
      <c r="H7" s="32">
        <f>SUM(H8:H25)</f>
        <v>5910800</v>
      </c>
      <c r="I7" s="32">
        <f>SUM(I8:I25)</f>
        <v>0</v>
      </c>
    </row>
    <row r="8" spans="1:9" ht="12.75" customHeight="1">
      <c r="A8" s="34"/>
      <c r="B8" s="35" t="s">
        <v>15</v>
      </c>
      <c r="C8" s="17"/>
      <c r="D8" s="36">
        <v>1</v>
      </c>
      <c r="E8" s="37" t="s">
        <v>16</v>
      </c>
      <c r="F8" s="38">
        <v>700000</v>
      </c>
      <c r="G8" s="38"/>
      <c r="H8" s="38">
        <v>700000</v>
      </c>
      <c r="I8" s="39"/>
    </row>
    <row r="9" spans="1:9" ht="12.75" customHeight="1">
      <c r="A9" s="34"/>
      <c r="B9" s="16" t="s">
        <v>17</v>
      </c>
      <c r="C9" s="17"/>
      <c r="D9" s="36">
        <v>2</v>
      </c>
      <c r="E9" s="40" t="s">
        <v>18</v>
      </c>
      <c r="F9" s="38">
        <v>130000</v>
      </c>
      <c r="G9" s="38"/>
      <c r="H9" s="38">
        <v>130000</v>
      </c>
      <c r="I9" s="39"/>
    </row>
    <row r="10" spans="1:9" ht="12.75">
      <c r="A10" s="34"/>
      <c r="B10" s="16" t="s">
        <v>15</v>
      </c>
      <c r="C10" s="17"/>
      <c r="D10" s="36">
        <v>3</v>
      </c>
      <c r="E10" s="40" t="s">
        <v>19</v>
      </c>
      <c r="F10" s="38">
        <v>14000</v>
      </c>
      <c r="G10" s="38"/>
      <c r="H10" s="38">
        <v>14000</v>
      </c>
      <c r="I10" s="39"/>
    </row>
    <row r="11" spans="1:9" ht="12.75">
      <c r="A11" s="34"/>
      <c r="B11" s="16" t="s">
        <v>15</v>
      </c>
      <c r="C11" s="17"/>
      <c r="D11" s="36">
        <v>4</v>
      </c>
      <c r="E11" s="40" t="s">
        <v>20</v>
      </c>
      <c r="F11" s="38">
        <v>100000</v>
      </c>
      <c r="G11" s="38"/>
      <c r="H11" s="38">
        <v>100000</v>
      </c>
      <c r="I11" s="39"/>
    </row>
    <row r="12" spans="1:9" ht="12.75">
      <c r="A12" s="34"/>
      <c r="B12" s="16" t="s">
        <v>15</v>
      </c>
      <c r="C12" s="17"/>
      <c r="D12" s="36">
        <v>5</v>
      </c>
      <c r="E12" s="40" t="s">
        <v>21</v>
      </c>
      <c r="F12" s="38">
        <v>200000</v>
      </c>
      <c r="G12" s="38"/>
      <c r="H12" s="38">
        <v>200000</v>
      </c>
      <c r="I12" s="39"/>
    </row>
    <row r="13" spans="1:9" ht="12.75">
      <c r="A13" s="34"/>
      <c r="B13" s="16" t="s">
        <v>15</v>
      </c>
      <c r="C13" s="17"/>
      <c r="D13" s="36">
        <v>6</v>
      </c>
      <c r="E13" s="40" t="s">
        <v>22</v>
      </c>
      <c r="F13" s="38">
        <v>1500000</v>
      </c>
      <c r="G13" s="38"/>
      <c r="H13" s="38">
        <v>1500000</v>
      </c>
      <c r="I13" s="39"/>
    </row>
    <row r="14" spans="1:9" ht="12.75" customHeight="1">
      <c r="A14" s="34"/>
      <c r="B14" s="16" t="s">
        <v>15</v>
      </c>
      <c r="C14" s="17"/>
      <c r="D14" s="36">
        <v>7</v>
      </c>
      <c r="E14" s="40" t="s">
        <v>23</v>
      </c>
      <c r="F14" s="38">
        <v>125000</v>
      </c>
      <c r="G14" s="38"/>
      <c r="H14" s="38">
        <v>125000</v>
      </c>
      <c r="I14" s="39"/>
    </row>
    <row r="15" spans="1:9" ht="12.75">
      <c r="A15" s="34"/>
      <c r="B15" s="16" t="s">
        <v>17</v>
      </c>
      <c r="C15" s="17"/>
      <c r="D15" s="36">
        <v>8</v>
      </c>
      <c r="E15" s="40" t="s">
        <v>24</v>
      </c>
      <c r="F15" s="38">
        <v>180000</v>
      </c>
      <c r="G15" s="38"/>
      <c r="H15" s="38">
        <v>180000</v>
      </c>
      <c r="I15" s="39"/>
    </row>
    <row r="16" spans="1:9" ht="12.75">
      <c r="A16" s="34"/>
      <c r="B16" s="16"/>
      <c r="C16" s="17"/>
      <c r="D16" s="36">
        <v>9</v>
      </c>
      <c r="E16" s="40" t="s">
        <v>25</v>
      </c>
      <c r="F16" s="38">
        <v>100000</v>
      </c>
      <c r="G16" s="38"/>
      <c r="H16" s="38">
        <v>100000</v>
      </c>
      <c r="I16" s="39"/>
    </row>
    <row r="17" spans="1:9" ht="12.75" customHeight="1">
      <c r="A17" s="34"/>
      <c r="B17" s="16"/>
      <c r="C17" s="17"/>
      <c r="D17" s="36">
        <v>10</v>
      </c>
      <c r="E17" s="41" t="s">
        <v>26</v>
      </c>
      <c r="F17" s="42">
        <v>15300</v>
      </c>
      <c r="G17" s="42"/>
      <c r="H17" s="42">
        <v>15300</v>
      </c>
      <c r="I17" s="39"/>
    </row>
    <row r="18" spans="1:9" ht="12.75" customHeight="1">
      <c r="A18" s="34"/>
      <c r="B18" s="16"/>
      <c r="C18" s="17"/>
      <c r="D18" s="36">
        <v>11</v>
      </c>
      <c r="E18" s="43" t="s">
        <v>27</v>
      </c>
      <c r="F18" s="42">
        <v>51000</v>
      </c>
      <c r="G18" s="42"/>
      <c r="H18" s="42">
        <v>51000</v>
      </c>
      <c r="I18" s="39"/>
    </row>
    <row r="19" spans="1:9" ht="12.75" customHeight="1">
      <c r="A19" s="34"/>
      <c r="B19" s="16"/>
      <c r="C19" s="17"/>
      <c r="D19" s="36">
        <v>12</v>
      </c>
      <c r="E19" s="43" t="s">
        <v>28</v>
      </c>
      <c r="F19" s="42">
        <v>95700</v>
      </c>
      <c r="G19" s="42"/>
      <c r="H19" s="42">
        <v>95700</v>
      </c>
      <c r="I19" s="39"/>
    </row>
    <row r="20" spans="1:9" ht="12.75" customHeight="1">
      <c r="A20" s="34"/>
      <c r="B20" s="16"/>
      <c r="C20" s="17"/>
      <c r="D20" s="36">
        <v>13</v>
      </c>
      <c r="E20" s="43" t="s">
        <v>29</v>
      </c>
      <c r="F20" s="42">
        <v>20300</v>
      </c>
      <c r="G20" s="42"/>
      <c r="H20" s="42">
        <v>20300</v>
      </c>
      <c r="I20" s="39"/>
    </row>
    <row r="21" spans="1:9" ht="25.5">
      <c r="A21" s="34"/>
      <c r="B21" s="16"/>
      <c r="C21" s="17"/>
      <c r="D21" s="36">
        <v>14</v>
      </c>
      <c r="E21" s="43" t="s">
        <v>30</v>
      </c>
      <c r="F21" s="42">
        <v>20000</v>
      </c>
      <c r="G21" s="42"/>
      <c r="H21" s="42">
        <v>20000</v>
      </c>
      <c r="I21" s="39"/>
    </row>
    <row r="22" spans="1:9" ht="12.75">
      <c r="A22" s="34"/>
      <c r="B22" s="16"/>
      <c r="C22" s="17"/>
      <c r="D22" s="36">
        <v>15</v>
      </c>
      <c r="E22" s="40" t="s">
        <v>31</v>
      </c>
      <c r="F22" s="44">
        <v>2558500</v>
      </c>
      <c r="G22" s="44"/>
      <c r="H22" s="44">
        <v>2558500</v>
      </c>
      <c r="I22" s="36"/>
    </row>
    <row r="23" spans="1:9" ht="12.75">
      <c r="A23" s="34"/>
      <c r="B23" s="16"/>
      <c r="C23" s="17"/>
      <c r="D23" s="36">
        <v>16</v>
      </c>
      <c r="E23" s="40" t="s">
        <v>32</v>
      </c>
      <c r="F23" s="44">
        <v>50000</v>
      </c>
      <c r="G23" s="44"/>
      <c r="H23" s="44">
        <v>50000</v>
      </c>
      <c r="I23" s="36"/>
    </row>
    <row r="24" spans="1:9" ht="25.5">
      <c r="A24" s="34"/>
      <c r="B24" s="16"/>
      <c r="C24" s="17"/>
      <c r="D24" s="36">
        <v>17</v>
      </c>
      <c r="E24" s="45" t="s">
        <v>33</v>
      </c>
      <c r="F24" s="46">
        <v>50000</v>
      </c>
      <c r="G24" s="46"/>
      <c r="H24" s="46">
        <v>50000</v>
      </c>
      <c r="I24" s="36"/>
    </row>
    <row r="25" spans="1:9" ht="25.5">
      <c r="A25" s="34"/>
      <c r="B25" s="16"/>
      <c r="C25" s="17"/>
      <c r="D25" s="36">
        <v>18</v>
      </c>
      <c r="E25" s="45" t="s">
        <v>34</v>
      </c>
      <c r="F25" s="46">
        <v>1000</v>
      </c>
      <c r="G25" s="46"/>
      <c r="H25" s="46">
        <v>1000</v>
      </c>
      <c r="I25" s="36"/>
    </row>
    <row r="26" spans="1:9" ht="12.75">
      <c r="A26" s="34"/>
      <c r="B26" s="16"/>
      <c r="C26" s="17"/>
      <c r="D26" s="36"/>
      <c r="E26" s="31" t="s">
        <v>210</v>
      </c>
      <c r="F26" s="52">
        <f>F27</f>
        <v>20000</v>
      </c>
      <c r="G26" s="52">
        <f>G27</f>
        <v>0</v>
      </c>
      <c r="H26" s="52">
        <f>H27</f>
        <v>20000</v>
      </c>
      <c r="I26" s="52">
        <f>I27</f>
        <v>0</v>
      </c>
    </row>
    <row r="27" spans="1:9" ht="12.75">
      <c r="A27" s="34"/>
      <c r="B27" s="16"/>
      <c r="C27" s="17"/>
      <c r="D27" s="36">
        <v>1</v>
      </c>
      <c r="E27" s="58" t="s">
        <v>54</v>
      </c>
      <c r="F27" s="44">
        <v>20000</v>
      </c>
      <c r="G27" s="44"/>
      <c r="H27" s="44">
        <v>20000</v>
      </c>
      <c r="I27" s="54"/>
    </row>
    <row r="28" spans="1:9" s="4" customFormat="1" ht="12.75">
      <c r="A28" s="47"/>
      <c r="B28" s="48"/>
      <c r="C28" s="49"/>
      <c r="D28" s="50"/>
      <c r="E28" s="31" t="s">
        <v>35</v>
      </c>
      <c r="F28" s="51">
        <f>F29</f>
        <v>5000</v>
      </c>
      <c r="G28" s="51"/>
      <c r="H28" s="51">
        <f>H29</f>
        <v>5000</v>
      </c>
      <c r="I28" s="50"/>
    </row>
    <row r="29" spans="1:9" ht="12.75">
      <c r="A29" s="34"/>
      <c r="B29" s="16"/>
      <c r="C29" s="17"/>
      <c r="D29" s="36">
        <v>1</v>
      </c>
      <c r="E29" s="40" t="s">
        <v>36</v>
      </c>
      <c r="F29" s="46">
        <v>5000</v>
      </c>
      <c r="G29" s="46"/>
      <c r="H29" s="46">
        <v>5000</v>
      </c>
      <c r="I29" s="36"/>
    </row>
    <row r="30" spans="1:9" ht="12.75">
      <c r="A30" s="34"/>
      <c r="B30" s="16"/>
      <c r="C30" s="17"/>
      <c r="D30" s="36"/>
      <c r="E30" s="31" t="s">
        <v>37</v>
      </c>
      <c r="F30" s="52">
        <f>F31+F32</f>
        <v>1676377</v>
      </c>
      <c r="G30" s="52">
        <f>G31+G32</f>
        <v>0</v>
      </c>
      <c r="H30" s="52">
        <f>H31+H32</f>
        <v>1676377</v>
      </c>
      <c r="I30" s="52">
        <f>I31+I32</f>
        <v>0</v>
      </c>
    </row>
    <row r="31" spans="1:9" ht="12.75">
      <c r="A31" s="34"/>
      <c r="B31" s="16"/>
      <c r="C31" s="17"/>
      <c r="D31" s="36">
        <v>1</v>
      </c>
      <c r="E31" s="53" t="s">
        <v>38</v>
      </c>
      <c r="F31" s="46">
        <v>1521377</v>
      </c>
      <c r="G31" s="46"/>
      <c r="H31" s="54">
        <v>1521377</v>
      </c>
      <c r="I31" s="36"/>
    </row>
    <row r="32" spans="1:9" ht="12.75">
      <c r="A32" s="34"/>
      <c r="B32" s="16"/>
      <c r="C32" s="17"/>
      <c r="D32" s="36">
        <v>2</v>
      </c>
      <c r="E32" s="53" t="s">
        <v>39</v>
      </c>
      <c r="F32" s="46">
        <v>155000</v>
      </c>
      <c r="G32" s="46"/>
      <c r="H32" s="54">
        <v>155000</v>
      </c>
      <c r="I32" s="36"/>
    </row>
    <row r="33" spans="1:9" ht="12.75">
      <c r="A33" s="34"/>
      <c r="B33" s="16"/>
      <c r="C33" s="17"/>
      <c r="D33" s="36"/>
      <c r="E33" s="31" t="s">
        <v>40</v>
      </c>
      <c r="F33" s="52">
        <f>F34</f>
        <v>2000000</v>
      </c>
      <c r="G33" s="52">
        <f>G34</f>
        <v>0</v>
      </c>
      <c r="H33" s="52">
        <f>H34</f>
        <v>2000000</v>
      </c>
      <c r="I33" s="52">
        <f>I34</f>
        <v>0</v>
      </c>
    </row>
    <row r="34" spans="1:9" ht="25.5">
      <c r="A34" s="34"/>
      <c r="B34" s="16"/>
      <c r="C34" s="17"/>
      <c r="D34" s="36">
        <v>1</v>
      </c>
      <c r="E34" s="53" t="s">
        <v>41</v>
      </c>
      <c r="F34" s="46">
        <v>2000000</v>
      </c>
      <c r="G34" s="46"/>
      <c r="H34" s="54">
        <v>2000000</v>
      </c>
      <c r="I34" s="36"/>
    </row>
    <row r="35" spans="1:9" ht="12.75">
      <c r="A35" s="34"/>
      <c r="B35" s="16"/>
      <c r="C35" s="17"/>
      <c r="D35" s="36"/>
      <c r="E35" s="31" t="s">
        <v>42</v>
      </c>
      <c r="F35" s="52">
        <f>SUM(F36:F38)</f>
        <v>2337080</v>
      </c>
      <c r="G35" s="52">
        <f>SUM(G36:G38)</f>
        <v>0</v>
      </c>
      <c r="H35" s="52">
        <f>SUM(H36:H38)</f>
        <v>1987080</v>
      </c>
      <c r="I35" s="52">
        <f>SUM(I36:I38)</f>
        <v>350000</v>
      </c>
    </row>
    <row r="36" spans="1:9" ht="12.75">
      <c r="A36" s="34"/>
      <c r="B36" s="16"/>
      <c r="C36" s="17"/>
      <c r="D36" s="36">
        <v>1</v>
      </c>
      <c r="E36" s="16" t="s">
        <v>43</v>
      </c>
      <c r="F36" s="44">
        <v>2260000</v>
      </c>
      <c r="G36" s="44"/>
      <c r="H36" s="54">
        <v>1910000</v>
      </c>
      <c r="I36" s="54">
        <v>350000</v>
      </c>
    </row>
    <row r="37" spans="1:9" ht="12.75">
      <c r="A37" s="34"/>
      <c r="B37" s="16"/>
      <c r="C37" s="17"/>
      <c r="D37" s="36">
        <v>2</v>
      </c>
      <c r="E37" s="40" t="s">
        <v>44</v>
      </c>
      <c r="F37" s="44">
        <v>41080</v>
      </c>
      <c r="G37" s="44"/>
      <c r="H37" s="54">
        <v>41080</v>
      </c>
      <c r="I37" s="54"/>
    </row>
    <row r="38" spans="1:9" ht="12.75">
      <c r="A38" s="34"/>
      <c r="B38" s="16"/>
      <c r="C38" s="17"/>
      <c r="D38" s="36">
        <v>3</v>
      </c>
      <c r="E38" s="45" t="s">
        <v>45</v>
      </c>
      <c r="F38" s="46">
        <v>36000</v>
      </c>
      <c r="G38" s="46"/>
      <c r="H38" s="54">
        <v>36000</v>
      </c>
      <c r="I38" s="54"/>
    </row>
    <row r="39" spans="1:9" ht="12.75">
      <c r="A39" s="34"/>
      <c r="B39" s="16"/>
      <c r="C39" s="17"/>
      <c r="D39" s="36"/>
      <c r="E39" s="31" t="s">
        <v>46</v>
      </c>
      <c r="F39" s="51">
        <f>SUM(F40:F46)</f>
        <v>12582294</v>
      </c>
      <c r="G39" s="51">
        <f>SUM(G40:G46)</f>
        <v>171533</v>
      </c>
      <c r="H39" s="51">
        <f>SUM(H40:H46)</f>
        <v>2810315</v>
      </c>
      <c r="I39" s="51">
        <f>SUM(I40:I46)</f>
        <v>9600446</v>
      </c>
    </row>
    <row r="40" spans="1:9" ht="25.5">
      <c r="A40" s="34"/>
      <c r="B40" s="16"/>
      <c r="C40" s="17"/>
      <c r="D40" s="36">
        <v>1</v>
      </c>
      <c r="E40" s="45" t="s">
        <v>47</v>
      </c>
      <c r="F40" s="42">
        <v>100000</v>
      </c>
      <c r="G40" s="55">
        <v>84033</v>
      </c>
      <c r="H40" s="56">
        <v>15967</v>
      </c>
      <c r="I40" s="55"/>
    </row>
    <row r="41" spans="1:9" ht="38.25">
      <c r="A41" s="34"/>
      <c r="B41" s="16"/>
      <c r="C41" s="17"/>
      <c r="D41" s="36">
        <v>2</v>
      </c>
      <c r="E41" s="45" t="s">
        <v>48</v>
      </c>
      <c r="F41" s="42">
        <v>10581339</v>
      </c>
      <c r="G41" s="42"/>
      <c r="H41" s="55">
        <v>980893</v>
      </c>
      <c r="I41" s="55">
        <v>9600446</v>
      </c>
    </row>
    <row r="42" spans="1:9" ht="24.75" customHeight="1">
      <c r="A42" s="34"/>
      <c r="B42" s="16"/>
      <c r="C42" s="17"/>
      <c r="D42" s="36">
        <v>3</v>
      </c>
      <c r="E42" s="53" t="s">
        <v>49</v>
      </c>
      <c r="F42" s="42">
        <v>142800</v>
      </c>
      <c r="G42" s="42">
        <v>87500</v>
      </c>
      <c r="H42" s="55">
        <v>55300</v>
      </c>
      <c r="I42" s="55"/>
    </row>
    <row r="43" spans="1:9" ht="25.5">
      <c r="A43" s="34"/>
      <c r="B43" s="16"/>
      <c r="C43" s="17"/>
      <c r="D43" s="36">
        <v>4</v>
      </c>
      <c r="E43" s="53" t="s">
        <v>50</v>
      </c>
      <c r="F43" s="42">
        <v>200000</v>
      </c>
      <c r="G43" s="42"/>
      <c r="H43" s="42">
        <v>200000</v>
      </c>
      <c r="I43" s="55"/>
    </row>
    <row r="44" spans="1:9" ht="25.5">
      <c r="A44" s="34"/>
      <c r="B44" s="16"/>
      <c r="C44" s="17"/>
      <c r="D44" s="36">
        <v>5</v>
      </c>
      <c r="E44" s="40" t="s">
        <v>51</v>
      </c>
      <c r="F44" s="57">
        <v>42055</v>
      </c>
      <c r="G44" s="57"/>
      <c r="H44" s="57">
        <v>42055</v>
      </c>
      <c r="I44" s="55"/>
    </row>
    <row r="45" spans="1:9" ht="25.5">
      <c r="A45" s="34"/>
      <c r="B45" s="16"/>
      <c r="C45" s="17"/>
      <c r="D45" s="36">
        <v>6</v>
      </c>
      <c r="E45" s="40" t="s">
        <v>52</v>
      </c>
      <c r="F45" s="57">
        <v>16100</v>
      </c>
      <c r="G45" s="57"/>
      <c r="H45" s="57">
        <v>16100</v>
      </c>
      <c r="I45" s="55"/>
    </row>
    <row r="46" spans="1:9" ht="25.5">
      <c r="A46" s="34"/>
      <c r="B46" s="16"/>
      <c r="C46" s="17"/>
      <c r="D46" s="36">
        <v>7</v>
      </c>
      <c r="E46" s="58" t="s">
        <v>53</v>
      </c>
      <c r="F46" s="57">
        <v>1500000</v>
      </c>
      <c r="G46" s="57"/>
      <c r="H46" s="57">
        <v>1500000</v>
      </c>
      <c r="I46" s="55"/>
    </row>
    <row r="47" spans="1:9" ht="25.5">
      <c r="A47" s="59">
        <v>2</v>
      </c>
      <c r="B47" s="60"/>
      <c r="C47" s="61"/>
      <c r="D47" s="62"/>
      <c r="E47" s="63" t="s">
        <v>55</v>
      </c>
      <c r="F47" s="64">
        <f>SUM(F48:F51)</f>
        <v>120000</v>
      </c>
      <c r="G47" s="64">
        <f>SUM(G48:G51)</f>
        <v>0</v>
      </c>
      <c r="H47" s="64">
        <f>SUM(H48:H51)</f>
        <v>120000</v>
      </c>
      <c r="I47" s="64">
        <f>SUM(I48:I51)</f>
        <v>0</v>
      </c>
    </row>
    <row r="48" spans="1:9" ht="12.75">
      <c r="A48" s="15"/>
      <c r="B48" s="16" t="s">
        <v>56</v>
      </c>
      <c r="C48" s="17"/>
      <c r="D48" s="16">
        <v>1</v>
      </c>
      <c r="E48" s="40" t="s">
        <v>57</v>
      </c>
      <c r="F48" s="44">
        <v>20000</v>
      </c>
      <c r="G48" s="44"/>
      <c r="H48" s="44">
        <v>20000</v>
      </c>
      <c r="I48" s="54"/>
    </row>
    <row r="49" spans="1:9" ht="12.75">
      <c r="A49" s="34"/>
      <c r="B49" s="16" t="s">
        <v>56</v>
      </c>
      <c r="C49" s="17"/>
      <c r="D49" s="16">
        <v>2</v>
      </c>
      <c r="E49" s="40" t="s">
        <v>58</v>
      </c>
      <c r="F49" s="44">
        <v>10000</v>
      </c>
      <c r="G49" s="44"/>
      <c r="H49" s="44">
        <v>10000</v>
      </c>
      <c r="I49" s="54"/>
    </row>
    <row r="50" spans="1:9" ht="12.75">
      <c r="A50" s="34"/>
      <c r="B50" s="16" t="s">
        <v>56</v>
      </c>
      <c r="C50" s="17"/>
      <c r="D50" s="16">
        <v>3</v>
      </c>
      <c r="E50" s="40" t="s">
        <v>59</v>
      </c>
      <c r="F50" s="44">
        <v>40000</v>
      </c>
      <c r="G50" s="44"/>
      <c r="H50" s="44">
        <v>40000</v>
      </c>
      <c r="I50" s="54"/>
    </row>
    <row r="51" spans="1:9" ht="12.75">
      <c r="A51" s="18"/>
      <c r="B51" s="16" t="s">
        <v>56</v>
      </c>
      <c r="C51" s="17"/>
      <c r="D51" s="16">
        <v>4</v>
      </c>
      <c r="E51" s="40" t="s">
        <v>60</v>
      </c>
      <c r="F51" s="38">
        <v>50000</v>
      </c>
      <c r="G51" s="38"/>
      <c r="H51" s="38">
        <v>50000</v>
      </c>
      <c r="I51" s="65"/>
    </row>
    <row r="52" spans="1:9" ht="25.5">
      <c r="A52" s="34"/>
      <c r="B52" s="16"/>
      <c r="C52" s="17"/>
      <c r="D52" s="62"/>
      <c r="E52" s="63" t="s">
        <v>61</v>
      </c>
      <c r="F52" s="66">
        <f>SUM(F53:F55)</f>
        <v>128060</v>
      </c>
      <c r="G52" s="66">
        <f>SUM(G53:G55)</f>
        <v>0</v>
      </c>
      <c r="H52" s="66">
        <f>SUM(H53:H55)</f>
        <v>128060</v>
      </c>
      <c r="I52" s="66">
        <f>SUM(I53:I55)</f>
        <v>0</v>
      </c>
    </row>
    <row r="53" spans="1:9" ht="12.75">
      <c r="A53" s="34"/>
      <c r="B53" s="16"/>
      <c r="C53" s="17"/>
      <c r="D53" s="16">
        <v>1</v>
      </c>
      <c r="E53" s="16" t="s">
        <v>62</v>
      </c>
      <c r="F53" s="38">
        <v>114000</v>
      </c>
      <c r="G53" s="38"/>
      <c r="H53" s="38">
        <v>114000</v>
      </c>
      <c r="I53" s="65"/>
    </row>
    <row r="54" spans="1:9" ht="12.75">
      <c r="A54" s="34"/>
      <c r="B54" s="16"/>
      <c r="C54" s="17"/>
      <c r="D54" s="16">
        <v>2</v>
      </c>
      <c r="E54" s="16" t="s">
        <v>63</v>
      </c>
      <c r="F54" s="38">
        <v>1900</v>
      </c>
      <c r="G54" s="38"/>
      <c r="H54" s="38">
        <v>1900</v>
      </c>
      <c r="I54" s="65"/>
    </row>
    <row r="55" spans="1:9" ht="12.75">
      <c r="A55" s="34"/>
      <c r="B55" s="16"/>
      <c r="C55" s="17"/>
      <c r="D55" s="16">
        <v>3</v>
      </c>
      <c r="E55" s="16" t="s">
        <v>64</v>
      </c>
      <c r="F55" s="38">
        <v>12160</v>
      </c>
      <c r="G55" s="38"/>
      <c r="H55" s="38">
        <v>12160</v>
      </c>
      <c r="I55" s="65"/>
    </row>
    <row r="56" spans="1:9" ht="25.5">
      <c r="A56" s="67">
        <v>3</v>
      </c>
      <c r="B56" s="68"/>
      <c r="C56" s="69"/>
      <c r="D56" s="70"/>
      <c r="E56" s="71" t="s">
        <v>65</v>
      </c>
      <c r="F56" s="72">
        <f>SUM(F57:F58)</f>
        <v>640000</v>
      </c>
      <c r="G56" s="72">
        <f>SUM(G57:G58)</f>
        <v>0</v>
      </c>
      <c r="H56" s="72">
        <f>SUM(H57:H58)</f>
        <v>640000</v>
      </c>
      <c r="I56" s="72">
        <f>SUM(I57:I58)</f>
        <v>0</v>
      </c>
    </row>
    <row r="57" spans="1:9" ht="12.75">
      <c r="A57" s="15"/>
      <c r="B57" s="16" t="s">
        <v>66</v>
      </c>
      <c r="C57" s="17"/>
      <c r="D57" s="16">
        <v>1</v>
      </c>
      <c r="E57" s="40" t="s">
        <v>67</v>
      </c>
      <c r="F57" s="38">
        <v>600000</v>
      </c>
      <c r="G57" s="38"/>
      <c r="H57" s="38">
        <v>600000</v>
      </c>
      <c r="I57" s="65"/>
    </row>
    <row r="58" spans="1:9" ht="12.75">
      <c r="A58" s="18"/>
      <c r="B58" s="16" t="s">
        <v>68</v>
      </c>
      <c r="C58" s="17"/>
      <c r="D58" s="16">
        <v>2</v>
      </c>
      <c r="E58" s="40" t="s">
        <v>69</v>
      </c>
      <c r="F58" s="38">
        <v>40000</v>
      </c>
      <c r="G58" s="38"/>
      <c r="H58" s="38">
        <v>40000</v>
      </c>
      <c r="I58" s="65"/>
    </row>
    <row r="59" spans="1:9" ht="25.5">
      <c r="A59" s="67">
        <v>4</v>
      </c>
      <c r="B59" s="68"/>
      <c r="C59" s="69"/>
      <c r="D59" s="70"/>
      <c r="E59" s="71" t="s">
        <v>70</v>
      </c>
      <c r="F59" s="72">
        <f>SUM(F60)</f>
        <v>15000</v>
      </c>
      <c r="G59" s="72">
        <f>SUM(G60)</f>
        <v>0</v>
      </c>
      <c r="H59" s="72">
        <f>SUM(H60)</f>
        <v>15000</v>
      </c>
      <c r="I59" s="72">
        <f>SUM(I60)</f>
        <v>0</v>
      </c>
    </row>
    <row r="60" spans="1:9" ht="12.75">
      <c r="A60" s="39"/>
      <c r="B60" s="16" t="s">
        <v>68</v>
      </c>
      <c r="C60" s="17"/>
      <c r="D60" s="16">
        <v>1</v>
      </c>
      <c r="E60" s="40" t="s">
        <v>71</v>
      </c>
      <c r="F60" s="38">
        <v>15000</v>
      </c>
      <c r="G60" s="38"/>
      <c r="H60" s="38">
        <v>15000</v>
      </c>
      <c r="I60" s="65"/>
    </row>
    <row r="61" spans="1:9" ht="38.25">
      <c r="A61" s="67">
        <v>5</v>
      </c>
      <c r="B61" s="68"/>
      <c r="C61" s="69"/>
      <c r="D61" s="70"/>
      <c r="E61" s="71" t="s">
        <v>72</v>
      </c>
      <c r="F61" s="72">
        <f>SUM(F62:F62)</f>
        <v>10000</v>
      </c>
      <c r="G61" s="72">
        <f>SUM(G62:G62)</f>
        <v>0</v>
      </c>
      <c r="H61" s="72">
        <f>SUM(H62:H62)</f>
        <v>10000</v>
      </c>
      <c r="I61" s="72">
        <f>SUM(I62:I62)</f>
        <v>0</v>
      </c>
    </row>
    <row r="62" spans="1:9" ht="12.75">
      <c r="A62" s="15"/>
      <c r="B62" s="16" t="s">
        <v>73</v>
      </c>
      <c r="C62" s="17"/>
      <c r="D62" s="16">
        <v>1</v>
      </c>
      <c r="E62" s="73" t="s">
        <v>74</v>
      </c>
      <c r="F62" s="38">
        <v>10000</v>
      </c>
      <c r="G62" s="38"/>
      <c r="H62" s="38">
        <v>10000</v>
      </c>
      <c r="I62" s="65"/>
    </row>
    <row r="63" spans="1:9" ht="25.5">
      <c r="A63" s="18"/>
      <c r="B63" s="16"/>
      <c r="C63" s="17"/>
      <c r="D63" s="68"/>
      <c r="E63" s="71" t="s">
        <v>75</v>
      </c>
      <c r="F63" s="72">
        <f>F64+F72+F78+F88+F113+F116</f>
        <v>6969400</v>
      </c>
      <c r="G63" s="72">
        <f>G64+G72+G78+G88+G113+G116</f>
        <v>0</v>
      </c>
      <c r="H63" s="72">
        <f>H64+H72+H78+H88+H113+H116</f>
        <v>6969400</v>
      </c>
      <c r="I63" s="72">
        <f>I64+I72+I78+I88+I113+I116</f>
        <v>0</v>
      </c>
    </row>
    <row r="64" spans="1:9" ht="25.5">
      <c r="A64" s="74">
        <v>6</v>
      </c>
      <c r="B64" s="75"/>
      <c r="C64" s="76"/>
      <c r="D64" s="77"/>
      <c r="E64" s="78" t="s">
        <v>76</v>
      </c>
      <c r="F64" s="79">
        <f>SUM(F65:F71)</f>
        <v>1213900</v>
      </c>
      <c r="G64" s="79">
        <f>SUM(G65:G71)</f>
        <v>0</v>
      </c>
      <c r="H64" s="79">
        <f>SUM(H65:H71)</f>
        <v>1213900</v>
      </c>
      <c r="I64" s="79">
        <f>SUM(I65:I71)</f>
        <v>0</v>
      </c>
    </row>
    <row r="65" spans="1:9" ht="12.75">
      <c r="A65" s="15"/>
      <c r="B65" s="16" t="s">
        <v>77</v>
      </c>
      <c r="C65" s="17"/>
      <c r="D65" s="80">
        <v>1</v>
      </c>
      <c r="E65" s="81" t="s">
        <v>78</v>
      </c>
      <c r="F65" s="82">
        <v>35000</v>
      </c>
      <c r="G65" s="82"/>
      <c r="H65" s="82">
        <v>35000</v>
      </c>
      <c r="I65" s="65"/>
    </row>
    <row r="66" spans="1:9" ht="12.75">
      <c r="A66" s="34"/>
      <c r="B66" s="16" t="s">
        <v>79</v>
      </c>
      <c r="C66" s="17"/>
      <c r="D66" s="80">
        <v>2</v>
      </c>
      <c r="E66" s="81" t="s">
        <v>80</v>
      </c>
      <c r="F66" s="82">
        <v>120000</v>
      </c>
      <c r="G66" s="82"/>
      <c r="H66" s="82">
        <v>120000</v>
      </c>
      <c r="I66" s="65"/>
    </row>
    <row r="67" spans="1:9" ht="12.75">
      <c r="A67" s="34"/>
      <c r="B67" s="16" t="s">
        <v>81</v>
      </c>
      <c r="C67" s="17"/>
      <c r="D67" s="80">
        <v>3</v>
      </c>
      <c r="E67" s="83" t="s">
        <v>82</v>
      </c>
      <c r="F67" s="82">
        <v>2500</v>
      </c>
      <c r="G67" s="82"/>
      <c r="H67" s="82">
        <v>2500</v>
      </c>
      <c r="I67" s="65"/>
    </row>
    <row r="68" spans="1:9" ht="12.75">
      <c r="A68" s="34"/>
      <c r="B68" s="16" t="s">
        <v>81</v>
      </c>
      <c r="C68" s="17"/>
      <c r="D68" s="80">
        <v>4</v>
      </c>
      <c r="E68" s="35" t="s">
        <v>83</v>
      </c>
      <c r="F68" s="82">
        <v>2500</v>
      </c>
      <c r="G68" s="82"/>
      <c r="H68" s="82">
        <v>2500</v>
      </c>
      <c r="I68" s="65"/>
    </row>
    <row r="69" spans="1:9" ht="25.5">
      <c r="A69" s="34"/>
      <c r="B69" s="16"/>
      <c r="C69" s="17"/>
      <c r="D69" s="80">
        <v>5</v>
      </c>
      <c r="E69" s="81" t="s">
        <v>84</v>
      </c>
      <c r="F69" s="82">
        <v>998900</v>
      </c>
      <c r="G69" s="82"/>
      <c r="H69" s="82">
        <v>998900</v>
      </c>
      <c r="I69" s="65"/>
    </row>
    <row r="70" spans="1:9" ht="12.75">
      <c r="A70" s="18"/>
      <c r="B70" s="16" t="s">
        <v>81</v>
      </c>
      <c r="C70" s="17"/>
      <c r="D70" s="80">
        <v>6</v>
      </c>
      <c r="E70" s="81" t="s">
        <v>85</v>
      </c>
      <c r="F70" s="82">
        <v>5000</v>
      </c>
      <c r="G70" s="82"/>
      <c r="H70" s="82">
        <v>5000</v>
      </c>
      <c r="I70" s="65"/>
    </row>
    <row r="71" spans="1:9" ht="12.75">
      <c r="A71" s="34"/>
      <c r="B71" s="16"/>
      <c r="C71" s="17"/>
      <c r="D71" s="80">
        <v>7</v>
      </c>
      <c r="E71" s="81" t="s">
        <v>86</v>
      </c>
      <c r="F71" s="82">
        <v>50000</v>
      </c>
      <c r="G71" s="82"/>
      <c r="H71" s="82">
        <v>50000</v>
      </c>
      <c r="I71" s="65"/>
    </row>
    <row r="72" spans="1:9" ht="25.5">
      <c r="A72" s="84">
        <v>7</v>
      </c>
      <c r="B72" s="75"/>
      <c r="C72" s="76"/>
      <c r="D72" s="85"/>
      <c r="E72" s="78" t="s">
        <v>87</v>
      </c>
      <c r="F72" s="79">
        <f>SUM(F73:F77)</f>
        <v>1075000</v>
      </c>
      <c r="G72" s="79">
        <f>SUM(G73:G77)</f>
        <v>0</v>
      </c>
      <c r="H72" s="79">
        <f>SUM(H73:H77)</f>
        <v>1075000</v>
      </c>
      <c r="I72" s="79">
        <f>SUM(I73:I77)</f>
        <v>0</v>
      </c>
    </row>
    <row r="73" spans="1:9" ht="25.5">
      <c r="A73" s="15"/>
      <c r="B73" s="16" t="s">
        <v>77</v>
      </c>
      <c r="C73" s="17"/>
      <c r="D73" s="80">
        <v>1</v>
      </c>
      <c r="E73" s="81" t="s">
        <v>88</v>
      </c>
      <c r="F73" s="82">
        <v>780000</v>
      </c>
      <c r="G73" s="82"/>
      <c r="H73" s="82">
        <v>780000</v>
      </c>
      <c r="I73" s="65"/>
    </row>
    <row r="74" spans="1:9" ht="24.75" customHeight="1">
      <c r="A74" s="34"/>
      <c r="B74" s="16" t="s">
        <v>81</v>
      </c>
      <c r="C74" s="17"/>
      <c r="D74" s="80">
        <v>2</v>
      </c>
      <c r="E74" s="81" t="s">
        <v>89</v>
      </c>
      <c r="F74" s="82">
        <v>220000</v>
      </c>
      <c r="G74" s="82"/>
      <c r="H74" s="82">
        <v>220000</v>
      </c>
      <c r="I74" s="65"/>
    </row>
    <row r="75" spans="1:9" ht="12.75" customHeight="1">
      <c r="A75" s="34"/>
      <c r="B75" s="16" t="s">
        <v>81</v>
      </c>
      <c r="C75" s="17"/>
      <c r="D75" s="80">
        <v>3</v>
      </c>
      <c r="E75" s="81" t="s">
        <v>90</v>
      </c>
      <c r="F75" s="82">
        <v>45000</v>
      </c>
      <c r="G75" s="82"/>
      <c r="H75" s="82">
        <v>45000</v>
      </c>
      <c r="I75" s="65"/>
    </row>
    <row r="76" spans="1:9" ht="12.75">
      <c r="A76" s="34"/>
      <c r="B76" s="16" t="s">
        <v>81</v>
      </c>
      <c r="C76" s="17"/>
      <c r="D76" s="80">
        <v>4</v>
      </c>
      <c r="E76" s="81" t="s">
        <v>91</v>
      </c>
      <c r="F76" s="82">
        <v>15000</v>
      </c>
      <c r="G76" s="82"/>
      <c r="H76" s="82">
        <v>15000</v>
      </c>
      <c r="I76" s="65"/>
    </row>
    <row r="77" spans="1:9" ht="12.75">
      <c r="A77" s="34"/>
      <c r="B77" s="16" t="s">
        <v>81</v>
      </c>
      <c r="C77" s="17"/>
      <c r="D77" s="80">
        <v>5</v>
      </c>
      <c r="E77" s="81" t="s">
        <v>92</v>
      </c>
      <c r="F77" s="82">
        <v>15000</v>
      </c>
      <c r="G77" s="82"/>
      <c r="H77" s="82">
        <v>15000</v>
      </c>
      <c r="I77" s="65"/>
    </row>
    <row r="78" spans="1:9" ht="25.5" customHeight="1">
      <c r="A78" s="74">
        <v>8</v>
      </c>
      <c r="B78" s="75"/>
      <c r="C78" s="76"/>
      <c r="D78" s="77"/>
      <c r="E78" s="78" t="s">
        <v>93</v>
      </c>
      <c r="F78" s="79">
        <f>SUM(F79:F87)</f>
        <v>1233000</v>
      </c>
      <c r="G78" s="79">
        <f>SUM(G79:G87)</f>
        <v>0</v>
      </c>
      <c r="H78" s="79">
        <f>SUM(H79:H87)</f>
        <v>1233000</v>
      </c>
      <c r="I78" s="79">
        <f>SUM(I79:I87)</f>
        <v>0</v>
      </c>
    </row>
    <row r="79" spans="1:9" ht="12.75" customHeight="1">
      <c r="A79" s="15"/>
      <c r="B79" s="16" t="s">
        <v>94</v>
      </c>
      <c r="C79" s="17"/>
      <c r="D79" s="16">
        <v>1</v>
      </c>
      <c r="E79" s="40" t="s">
        <v>95</v>
      </c>
      <c r="F79" s="38">
        <v>35000</v>
      </c>
      <c r="G79" s="38"/>
      <c r="H79" s="38">
        <v>35000</v>
      </c>
      <c r="I79" s="65"/>
    </row>
    <row r="80" spans="1:9" ht="12.75" customHeight="1">
      <c r="A80" s="34"/>
      <c r="B80" s="16" t="s">
        <v>79</v>
      </c>
      <c r="C80" s="17"/>
      <c r="D80" s="16">
        <v>2</v>
      </c>
      <c r="E80" s="81" t="s">
        <v>96</v>
      </c>
      <c r="F80" s="82">
        <v>250000</v>
      </c>
      <c r="G80" s="82"/>
      <c r="H80" s="82">
        <v>250000</v>
      </c>
      <c r="I80" s="65"/>
    </row>
    <row r="81" spans="1:9" ht="12.75" customHeight="1">
      <c r="A81" s="34"/>
      <c r="B81" s="16" t="s">
        <v>79</v>
      </c>
      <c r="C81" s="17"/>
      <c r="D81" s="16">
        <v>3</v>
      </c>
      <c r="E81" s="40" t="s">
        <v>97</v>
      </c>
      <c r="F81" s="38">
        <v>90000</v>
      </c>
      <c r="G81" s="38"/>
      <c r="H81" s="38">
        <v>90000</v>
      </c>
      <c r="I81" s="65"/>
    </row>
    <row r="82" spans="1:9" ht="12.75" customHeight="1">
      <c r="A82" s="34"/>
      <c r="B82" s="16" t="s">
        <v>79</v>
      </c>
      <c r="C82" s="17"/>
      <c r="D82" s="16">
        <v>4</v>
      </c>
      <c r="E82" s="40" t="s">
        <v>98</v>
      </c>
      <c r="F82" s="38">
        <v>103000</v>
      </c>
      <c r="G82" s="38"/>
      <c r="H82" s="38">
        <v>103000</v>
      </c>
      <c r="I82" s="65"/>
    </row>
    <row r="83" spans="1:9" ht="25.5" customHeight="1">
      <c r="A83" s="34"/>
      <c r="B83" s="16" t="s">
        <v>94</v>
      </c>
      <c r="C83" s="17"/>
      <c r="D83" s="16">
        <v>5</v>
      </c>
      <c r="E83" s="40" t="s">
        <v>99</v>
      </c>
      <c r="F83" s="38">
        <v>80000</v>
      </c>
      <c r="G83" s="38"/>
      <c r="H83" s="38">
        <v>80000</v>
      </c>
      <c r="I83" s="65"/>
    </row>
    <row r="84" spans="1:9" ht="12.75" customHeight="1">
      <c r="A84" s="34"/>
      <c r="B84" s="16" t="s">
        <v>100</v>
      </c>
      <c r="C84" s="17"/>
      <c r="D84" s="16">
        <v>6</v>
      </c>
      <c r="E84" s="40" t="s">
        <v>101</v>
      </c>
      <c r="F84" s="38">
        <v>300000</v>
      </c>
      <c r="G84" s="38"/>
      <c r="H84" s="38">
        <v>300000</v>
      </c>
      <c r="I84" s="65"/>
    </row>
    <row r="85" spans="1:9" ht="12.75" customHeight="1">
      <c r="A85" s="34"/>
      <c r="B85" s="16" t="s">
        <v>81</v>
      </c>
      <c r="C85" s="17"/>
      <c r="D85" s="16">
        <v>7</v>
      </c>
      <c r="E85" s="40" t="s">
        <v>102</v>
      </c>
      <c r="F85" s="38">
        <v>200000</v>
      </c>
      <c r="G85" s="38"/>
      <c r="H85" s="38">
        <v>200000</v>
      </c>
      <c r="I85" s="65"/>
    </row>
    <row r="86" spans="1:9" ht="12.75" customHeight="1">
      <c r="A86" s="34"/>
      <c r="B86" s="16" t="s">
        <v>81</v>
      </c>
      <c r="C86" s="17"/>
      <c r="D86" s="16">
        <v>8</v>
      </c>
      <c r="E86" s="40" t="s">
        <v>103</v>
      </c>
      <c r="F86" s="38">
        <v>25000</v>
      </c>
      <c r="G86" s="38"/>
      <c r="H86" s="38">
        <v>25000</v>
      </c>
      <c r="I86" s="65"/>
    </row>
    <row r="87" spans="1:9" ht="12.75" customHeight="1">
      <c r="A87" s="18"/>
      <c r="B87" s="16" t="s">
        <v>77</v>
      </c>
      <c r="C87" s="17"/>
      <c r="D87" s="16">
        <v>9</v>
      </c>
      <c r="E87" s="40" t="s">
        <v>104</v>
      </c>
      <c r="F87" s="38">
        <v>150000</v>
      </c>
      <c r="G87" s="38"/>
      <c r="H87" s="38">
        <v>150000</v>
      </c>
      <c r="I87" s="65"/>
    </row>
    <row r="88" spans="1:9" ht="25.5" customHeight="1">
      <c r="A88" s="74">
        <v>9</v>
      </c>
      <c r="B88" s="75"/>
      <c r="C88" s="76"/>
      <c r="D88" s="77"/>
      <c r="E88" s="78" t="s">
        <v>105</v>
      </c>
      <c r="F88" s="79">
        <f>F89+F90+F92+F95+F98+F100+F104+F105+F108+F109+F110+F111+F112</f>
        <v>977500</v>
      </c>
      <c r="G88" s="79">
        <f>G89+G90+G92+G95+G98+G100+G104+G105+G108+G109+G110+G111+G112</f>
        <v>0</v>
      </c>
      <c r="H88" s="79">
        <f>H89+H90+H92+H95+H98+H100+H104+H105+H108+H109+H110+H111+H112</f>
        <v>977500</v>
      </c>
      <c r="I88" s="79">
        <f>I89+I90+I92+I95+I98+I100+I104+I105+I108+I109+I110+I111+I112</f>
        <v>0</v>
      </c>
    </row>
    <row r="89" spans="1:9" ht="12.75" customHeight="1">
      <c r="A89" s="39"/>
      <c r="B89" s="86" t="s">
        <v>81</v>
      </c>
      <c r="C89" s="87"/>
      <c r="D89" s="16">
        <v>1</v>
      </c>
      <c r="E89" s="40" t="s">
        <v>106</v>
      </c>
      <c r="F89" s="38">
        <v>50000</v>
      </c>
      <c r="G89" s="38"/>
      <c r="H89" s="38">
        <v>50000</v>
      </c>
      <c r="I89" s="65"/>
    </row>
    <row r="90" spans="1:9" ht="12.75" customHeight="1">
      <c r="A90" s="132"/>
      <c r="B90" s="127" t="s">
        <v>81</v>
      </c>
      <c r="C90" s="87"/>
      <c r="D90" s="138">
        <v>2</v>
      </c>
      <c r="E90" s="88" t="s">
        <v>107</v>
      </c>
      <c r="F90" s="89">
        <f>F91</f>
        <v>7000</v>
      </c>
      <c r="G90" s="89">
        <f>G91</f>
        <v>0</v>
      </c>
      <c r="H90" s="89">
        <f>H91</f>
        <v>7000</v>
      </c>
      <c r="I90" s="89">
        <f>I91</f>
        <v>0</v>
      </c>
    </row>
    <row r="91" spans="1:9" ht="24" customHeight="1">
      <c r="A91" s="126"/>
      <c r="B91" s="128"/>
      <c r="C91" s="90"/>
      <c r="D91" s="139"/>
      <c r="E91" s="40" t="s">
        <v>108</v>
      </c>
      <c r="F91" s="91">
        <v>7000</v>
      </c>
      <c r="G91" s="91"/>
      <c r="H91" s="91">
        <v>7000</v>
      </c>
      <c r="I91" s="65"/>
    </row>
    <row r="92" spans="1:9" ht="12.75" customHeight="1">
      <c r="A92" s="126"/>
      <c r="B92" s="127" t="s">
        <v>81</v>
      </c>
      <c r="C92" s="87"/>
      <c r="D92" s="129">
        <v>3</v>
      </c>
      <c r="E92" s="88" t="s">
        <v>109</v>
      </c>
      <c r="F92" s="89">
        <f>F93+F94</f>
        <v>5500</v>
      </c>
      <c r="G92" s="89">
        <f>G93+G94</f>
        <v>0</v>
      </c>
      <c r="H92" s="89">
        <f>H93+H94</f>
        <v>5500</v>
      </c>
      <c r="I92" s="89">
        <f>I93+I94</f>
        <v>0</v>
      </c>
    </row>
    <row r="93" spans="1:9" ht="12.75">
      <c r="A93" s="126"/>
      <c r="B93" s="125"/>
      <c r="C93" s="93"/>
      <c r="D93" s="130"/>
      <c r="E93" s="35" t="s">
        <v>110</v>
      </c>
      <c r="F93" s="91">
        <v>2500</v>
      </c>
      <c r="G93" s="91"/>
      <c r="H93" s="91">
        <v>2500</v>
      </c>
      <c r="I93" s="65"/>
    </row>
    <row r="94" spans="1:9" ht="12.75">
      <c r="A94" s="126"/>
      <c r="B94" s="125"/>
      <c r="C94" s="93"/>
      <c r="D94" s="130"/>
      <c r="E94" s="35" t="s">
        <v>111</v>
      </c>
      <c r="F94" s="91">
        <v>3000</v>
      </c>
      <c r="G94" s="91"/>
      <c r="H94" s="91">
        <v>3000</v>
      </c>
      <c r="I94" s="65"/>
    </row>
    <row r="95" spans="1:9" ht="12.75" customHeight="1">
      <c r="A95" s="126"/>
      <c r="B95" s="127" t="s">
        <v>81</v>
      </c>
      <c r="C95" s="87"/>
      <c r="D95" s="131">
        <v>4</v>
      </c>
      <c r="E95" s="94" t="s">
        <v>112</v>
      </c>
      <c r="F95" s="89">
        <f>F96+F97</f>
        <v>14000</v>
      </c>
      <c r="G95" s="89">
        <f>G96+G97</f>
        <v>0</v>
      </c>
      <c r="H95" s="89">
        <f>H96+H97</f>
        <v>14000</v>
      </c>
      <c r="I95" s="89">
        <f>I96+I97</f>
        <v>0</v>
      </c>
    </row>
    <row r="96" spans="1:9" ht="12.75" customHeight="1">
      <c r="A96" s="126"/>
      <c r="B96" s="125"/>
      <c r="C96" s="93"/>
      <c r="D96" s="130"/>
      <c r="E96" s="95" t="s">
        <v>113</v>
      </c>
      <c r="F96" s="91">
        <v>11000</v>
      </c>
      <c r="G96" s="91"/>
      <c r="H96" s="91">
        <v>11000</v>
      </c>
      <c r="I96" s="65"/>
    </row>
    <row r="97" spans="1:9" ht="12.75" customHeight="1">
      <c r="A97" s="126"/>
      <c r="B97" s="125"/>
      <c r="C97" s="96"/>
      <c r="D97" s="130"/>
      <c r="E97" s="95" t="s">
        <v>114</v>
      </c>
      <c r="F97" s="91">
        <v>3000</v>
      </c>
      <c r="G97" s="91"/>
      <c r="H97" s="91">
        <v>3000</v>
      </c>
      <c r="I97" s="65"/>
    </row>
    <row r="98" spans="1:9" ht="12.75" customHeight="1">
      <c r="A98" s="126"/>
      <c r="B98" s="127" t="s">
        <v>81</v>
      </c>
      <c r="C98" s="87"/>
      <c r="D98" s="131">
        <v>5</v>
      </c>
      <c r="E98" s="94" t="s">
        <v>115</v>
      </c>
      <c r="F98" s="89">
        <f>F99</f>
        <v>3000</v>
      </c>
      <c r="G98" s="89">
        <f>G99</f>
        <v>0</v>
      </c>
      <c r="H98" s="89">
        <f>H99</f>
        <v>3000</v>
      </c>
      <c r="I98" s="89">
        <f>I99</f>
        <v>0</v>
      </c>
    </row>
    <row r="99" spans="1:9" ht="12.75" customHeight="1">
      <c r="A99" s="126"/>
      <c r="B99" s="125"/>
      <c r="C99" s="96"/>
      <c r="D99" s="130"/>
      <c r="E99" s="95" t="s">
        <v>116</v>
      </c>
      <c r="F99" s="91">
        <v>3000</v>
      </c>
      <c r="G99" s="91"/>
      <c r="H99" s="91">
        <v>3000</v>
      </c>
      <c r="I99" s="65"/>
    </row>
    <row r="100" spans="1:9" ht="12.75" customHeight="1">
      <c r="A100" s="132"/>
      <c r="B100" s="127" t="s">
        <v>81</v>
      </c>
      <c r="C100" s="87"/>
      <c r="D100" s="129">
        <v>6</v>
      </c>
      <c r="E100" s="97" t="s">
        <v>117</v>
      </c>
      <c r="F100" s="89">
        <f>F101+F102+F103</f>
        <v>178000</v>
      </c>
      <c r="G100" s="89">
        <f>G101+G102+G103</f>
        <v>0</v>
      </c>
      <c r="H100" s="89">
        <f>H101+H102+H103</f>
        <v>178000</v>
      </c>
      <c r="I100" s="89">
        <f>I101+I102+I103</f>
        <v>0</v>
      </c>
    </row>
    <row r="101" spans="1:9" ht="10.5" customHeight="1">
      <c r="A101" s="126"/>
      <c r="B101" s="125"/>
      <c r="C101" s="96"/>
      <c r="D101" s="130"/>
      <c r="E101" s="98" t="s">
        <v>118</v>
      </c>
      <c r="F101" s="91">
        <v>3000</v>
      </c>
      <c r="G101" s="91"/>
      <c r="H101" s="91">
        <v>3000</v>
      </c>
      <c r="I101" s="65"/>
    </row>
    <row r="102" spans="1:9" ht="24.75" customHeight="1">
      <c r="A102" s="126"/>
      <c r="B102" s="125"/>
      <c r="C102" s="96"/>
      <c r="D102" s="130"/>
      <c r="E102" s="98" t="s">
        <v>119</v>
      </c>
      <c r="F102" s="91">
        <v>150000</v>
      </c>
      <c r="G102" s="91"/>
      <c r="H102" s="91">
        <v>150000</v>
      </c>
      <c r="I102" s="65"/>
    </row>
    <row r="103" spans="1:9" ht="11.25" customHeight="1">
      <c r="A103" s="126"/>
      <c r="B103" s="128"/>
      <c r="C103" s="99"/>
      <c r="D103" s="130"/>
      <c r="E103" s="98" t="s">
        <v>120</v>
      </c>
      <c r="F103" s="91">
        <v>25000</v>
      </c>
      <c r="G103" s="91"/>
      <c r="H103" s="91">
        <v>25000</v>
      </c>
      <c r="I103" s="65"/>
    </row>
    <row r="104" spans="1:9" ht="12.75" customHeight="1">
      <c r="A104" s="34"/>
      <c r="B104" s="16" t="s">
        <v>81</v>
      </c>
      <c r="C104" s="17"/>
      <c r="D104" s="16">
        <v>7</v>
      </c>
      <c r="E104" s="100" t="s">
        <v>121</v>
      </c>
      <c r="F104" s="101">
        <v>5000</v>
      </c>
      <c r="G104" s="101"/>
      <c r="H104" s="101">
        <v>5000</v>
      </c>
      <c r="I104" s="65"/>
    </row>
    <row r="105" spans="1:9" ht="12.75" customHeight="1">
      <c r="A105" s="126"/>
      <c r="B105" s="127" t="s">
        <v>81</v>
      </c>
      <c r="C105" s="87"/>
      <c r="D105" s="129">
        <v>8</v>
      </c>
      <c r="E105" s="100" t="s">
        <v>122</v>
      </c>
      <c r="F105" s="89">
        <f>F106+F107</f>
        <v>45000</v>
      </c>
      <c r="G105" s="89">
        <f>G106+G107</f>
        <v>0</v>
      </c>
      <c r="H105" s="89">
        <f>H106+H107</f>
        <v>45000</v>
      </c>
      <c r="I105" s="89">
        <f>I106+I107</f>
        <v>0</v>
      </c>
    </row>
    <row r="106" spans="1:9" ht="12.75" customHeight="1">
      <c r="A106" s="126"/>
      <c r="B106" s="125"/>
      <c r="C106" s="96"/>
      <c r="D106" s="130"/>
      <c r="E106" s="102" t="s">
        <v>123</v>
      </c>
      <c r="F106" s="91">
        <v>35000</v>
      </c>
      <c r="G106" s="91"/>
      <c r="H106" s="91">
        <v>35000</v>
      </c>
      <c r="I106" s="65"/>
    </row>
    <row r="107" spans="1:9" ht="12.75" customHeight="1">
      <c r="A107" s="126"/>
      <c r="B107" s="128"/>
      <c r="C107" s="99"/>
      <c r="D107" s="130"/>
      <c r="E107" s="102" t="s">
        <v>124</v>
      </c>
      <c r="F107" s="91">
        <v>10000</v>
      </c>
      <c r="G107" s="91"/>
      <c r="H107" s="91">
        <v>10000</v>
      </c>
      <c r="I107" s="65"/>
    </row>
    <row r="108" spans="1:9" ht="12" customHeight="1">
      <c r="A108" s="34"/>
      <c r="B108" s="16" t="s">
        <v>81</v>
      </c>
      <c r="C108" s="17"/>
      <c r="D108" s="16">
        <v>9</v>
      </c>
      <c r="E108" s="102" t="s">
        <v>125</v>
      </c>
      <c r="F108" s="38">
        <v>40000</v>
      </c>
      <c r="G108" s="38"/>
      <c r="H108" s="38">
        <v>40000</v>
      </c>
      <c r="I108" s="65"/>
    </row>
    <row r="109" spans="1:9" ht="13.5" customHeight="1">
      <c r="A109" s="34"/>
      <c r="B109" s="16" t="s">
        <v>81</v>
      </c>
      <c r="C109" s="17"/>
      <c r="D109" s="16">
        <v>10</v>
      </c>
      <c r="E109" s="103" t="s">
        <v>126</v>
      </c>
      <c r="F109" s="38">
        <v>150000</v>
      </c>
      <c r="G109" s="38"/>
      <c r="H109" s="38">
        <v>150000</v>
      </c>
      <c r="I109" s="65"/>
    </row>
    <row r="110" spans="1:9" ht="14.25" customHeight="1">
      <c r="A110" s="34"/>
      <c r="B110" s="16" t="s">
        <v>81</v>
      </c>
      <c r="C110" s="17"/>
      <c r="D110" s="16">
        <v>11</v>
      </c>
      <c r="E110" s="103" t="s">
        <v>127</v>
      </c>
      <c r="F110" s="38">
        <v>80000</v>
      </c>
      <c r="G110" s="38"/>
      <c r="H110" s="38">
        <v>80000</v>
      </c>
      <c r="I110" s="65"/>
    </row>
    <row r="111" spans="1:9" ht="12" customHeight="1">
      <c r="A111" s="34"/>
      <c r="B111" s="16" t="s">
        <v>81</v>
      </c>
      <c r="C111" s="17"/>
      <c r="D111" s="16">
        <v>12</v>
      </c>
      <c r="E111" s="103" t="s">
        <v>128</v>
      </c>
      <c r="F111" s="38">
        <v>40000</v>
      </c>
      <c r="G111" s="38"/>
      <c r="H111" s="38">
        <v>40000</v>
      </c>
      <c r="I111" s="65"/>
    </row>
    <row r="112" spans="1:9" ht="13.5" customHeight="1">
      <c r="A112" s="34"/>
      <c r="B112" s="16" t="s">
        <v>81</v>
      </c>
      <c r="C112" s="17"/>
      <c r="D112" s="16">
        <v>13</v>
      </c>
      <c r="E112" s="103" t="s">
        <v>129</v>
      </c>
      <c r="F112" s="38">
        <v>360000</v>
      </c>
      <c r="G112" s="38"/>
      <c r="H112" s="38">
        <v>360000</v>
      </c>
      <c r="I112" s="65"/>
    </row>
    <row r="113" spans="1:9" ht="25.5">
      <c r="A113" s="104">
        <v>10</v>
      </c>
      <c r="B113" s="75"/>
      <c r="C113" s="76"/>
      <c r="D113" s="77"/>
      <c r="E113" s="78" t="s">
        <v>130</v>
      </c>
      <c r="F113" s="79">
        <f>SUM(F114:F115)</f>
        <v>2420000</v>
      </c>
      <c r="G113" s="79">
        <f>SUM(G114:G115)</f>
        <v>0</v>
      </c>
      <c r="H113" s="79">
        <f>SUM(H114:H115)</f>
        <v>2420000</v>
      </c>
      <c r="I113" s="79">
        <f>SUM(I114:I115)</f>
        <v>0</v>
      </c>
    </row>
    <row r="114" spans="1:9" ht="25.5">
      <c r="A114" s="15"/>
      <c r="B114" s="16" t="s">
        <v>81</v>
      </c>
      <c r="C114" s="17"/>
      <c r="D114" s="16">
        <v>1</v>
      </c>
      <c r="E114" s="105" t="s">
        <v>131</v>
      </c>
      <c r="F114" s="82">
        <v>420000</v>
      </c>
      <c r="G114" s="82"/>
      <c r="H114" s="82">
        <v>420000</v>
      </c>
      <c r="I114" s="65"/>
    </row>
    <row r="115" spans="1:9" ht="12.75">
      <c r="A115" s="18"/>
      <c r="B115" s="16" t="s">
        <v>77</v>
      </c>
      <c r="C115" s="17"/>
      <c r="D115" s="16">
        <v>2</v>
      </c>
      <c r="E115" s="105" t="s">
        <v>132</v>
      </c>
      <c r="F115" s="82">
        <v>2000000</v>
      </c>
      <c r="G115" s="82"/>
      <c r="H115" s="82">
        <v>2000000</v>
      </c>
      <c r="I115" s="65"/>
    </row>
    <row r="116" spans="1:9" s="107" customFormat="1" ht="12.75">
      <c r="A116" s="104">
        <v>12</v>
      </c>
      <c r="B116" s="75"/>
      <c r="C116" s="76"/>
      <c r="D116" s="106"/>
      <c r="E116" s="78" t="s">
        <v>133</v>
      </c>
      <c r="F116" s="79">
        <f>F117</f>
        <v>50000</v>
      </c>
      <c r="G116" s="79">
        <f>G117</f>
        <v>0</v>
      </c>
      <c r="H116" s="79">
        <f>H117</f>
        <v>50000</v>
      </c>
      <c r="I116" s="79">
        <f>I117</f>
        <v>0</v>
      </c>
    </row>
    <row r="117" spans="1:9" ht="12.75">
      <c r="A117" s="39"/>
      <c r="B117" s="16" t="s">
        <v>81</v>
      </c>
      <c r="C117" s="17"/>
      <c r="D117" s="16">
        <v>1</v>
      </c>
      <c r="E117" s="40" t="s">
        <v>134</v>
      </c>
      <c r="F117" s="38">
        <v>50000</v>
      </c>
      <c r="G117" s="38"/>
      <c r="H117" s="38">
        <v>50000</v>
      </c>
      <c r="I117" s="65"/>
    </row>
    <row r="118" spans="1:9" ht="25.5" customHeight="1">
      <c r="A118" s="108">
        <v>14</v>
      </c>
      <c r="B118" s="60"/>
      <c r="C118" s="61"/>
      <c r="D118" s="62"/>
      <c r="E118" s="63" t="s">
        <v>135</v>
      </c>
      <c r="F118" s="66">
        <f>SUM(F119:F130)+F134+F135+F141+F142+F145+F146+F147+F148+F149+F150+F151</f>
        <v>2014020</v>
      </c>
      <c r="G118" s="66">
        <f>SUM(G119:G130)+G134+G135+G141+G142+G145+G146+G147+G148+G149+G150+G151</f>
        <v>0</v>
      </c>
      <c r="H118" s="66">
        <f>SUM(H119:H130)+H134+H135+H141+H142+H145+H146+H147+H148+H149+H150+H151</f>
        <v>2014020</v>
      </c>
      <c r="I118" s="66">
        <f>SUM(I119:I130)+I134+I135+I141+I142+I145+I146+I147+I148+I149+I150+I151</f>
        <v>0</v>
      </c>
    </row>
    <row r="119" spans="1:9" ht="25.5" customHeight="1">
      <c r="A119" s="34"/>
      <c r="B119" s="125"/>
      <c r="C119" s="109">
        <v>1</v>
      </c>
      <c r="D119" s="16">
        <v>1</v>
      </c>
      <c r="E119" s="40" t="s">
        <v>136</v>
      </c>
      <c r="F119" s="38">
        <v>250000</v>
      </c>
      <c r="G119" s="38"/>
      <c r="H119" s="38">
        <v>250000</v>
      </c>
      <c r="I119" s="65"/>
    </row>
    <row r="120" spans="1:9" ht="12.75" customHeight="1">
      <c r="A120" s="34"/>
      <c r="B120" s="125"/>
      <c r="C120" s="109">
        <v>1</v>
      </c>
      <c r="D120" s="16">
        <v>2</v>
      </c>
      <c r="E120" s="40" t="s">
        <v>137</v>
      </c>
      <c r="F120" s="38">
        <v>150000</v>
      </c>
      <c r="G120" s="38"/>
      <c r="H120" s="38">
        <v>150000</v>
      </c>
      <c r="I120" s="65"/>
    </row>
    <row r="121" spans="1:9" ht="25.5" customHeight="1">
      <c r="A121" s="34"/>
      <c r="B121" s="125"/>
      <c r="C121" s="109">
        <v>1</v>
      </c>
      <c r="D121" s="16">
        <v>3</v>
      </c>
      <c r="E121" s="73" t="s">
        <v>138</v>
      </c>
      <c r="F121" s="38">
        <v>80000</v>
      </c>
      <c r="G121" s="38"/>
      <c r="H121" s="38">
        <v>80000</v>
      </c>
      <c r="I121" s="65"/>
    </row>
    <row r="122" spans="1:9" s="33" customFormat="1" ht="38.25">
      <c r="A122" s="27"/>
      <c r="B122" s="110"/>
      <c r="C122" s="111">
        <v>1</v>
      </c>
      <c r="D122" s="16">
        <v>4</v>
      </c>
      <c r="E122" s="73" t="s">
        <v>139</v>
      </c>
      <c r="F122" s="38">
        <v>30000</v>
      </c>
      <c r="G122" s="38"/>
      <c r="H122" s="38">
        <v>30000</v>
      </c>
      <c r="I122" s="112"/>
    </row>
    <row r="123" spans="1:9" ht="48.75" customHeight="1">
      <c r="A123" s="34"/>
      <c r="B123" s="124"/>
      <c r="C123" s="111">
        <v>1</v>
      </c>
      <c r="D123" s="16">
        <v>5</v>
      </c>
      <c r="E123" s="40" t="s">
        <v>140</v>
      </c>
      <c r="F123" s="38">
        <v>33000</v>
      </c>
      <c r="G123" s="38"/>
      <c r="H123" s="38">
        <v>33000</v>
      </c>
      <c r="I123" s="65"/>
    </row>
    <row r="124" spans="1:9" ht="22.5" customHeight="1">
      <c r="A124" s="34"/>
      <c r="B124" s="124"/>
      <c r="C124" s="109">
        <v>2</v>
      </c>
      <c r="D124" s="16">
        <v>6</v>
      </c>
      <c r="E124" s="40" t="s">
        <v>141</v>
      </c>
      <c r="F124" s="38">
        <v>15000</v>
      </c>
      <c r="G124" s="38"/>
      <c r="H124" s="38">
        <v>15000</v>
      </c>
      <c r="I124" s="65"/>
    </row>
    <row r="125" spans="1:9" ht="12.75" customHeight="1">
      <c r="A125" s="34"/>
      <c r="B125" s="124"/>
      <c r="C125" s="111">
        <v>1</v>
      </c>
      <c r="D125" s="16">
        <v>7</v>
      </c>
      <c r="E125" s="40" t="s">
        <v>142</v>
      </c>
      <c r="F125" s="38">
        <v>6000</v>
      </c>
      <c r="G125" s="38"/>
      <c r="H125" s="38">
        <v>6000</v>
      </c>
      <c r="I125" s="65"/>
    </row>
    <row r="126" spans="1:9" ht="25.5" customHeight="1">
      <c r="A126" s="34"/>
      <c r="B126" s="124"/>
      <c r="C126" s="111">
        <v>2</v>
      </c>
      <c r="D126" s="16">
        <v>8</v>
      </c>
      <c r="E126" s="40" t="s">
        <v>143</v>
      </c>
      <c r="F126" s="38">
        <v>50000</v>
      </c>
      <c r="G126" s="38"/>
      <c r="H126" s="38">
        <v>50000</v>
      </c>
      <c r="I126" s="65"/>
    </row>
    <row r="127" spans="1:9" ht="12.75" customHeight="1">
      <c r="A127" s="34"/>
      <c r="B127" s="124"/>
      <c r="C127" s="109">
        <v>2</v>
      </c>
      <c r="D127" s="16">
        <v>9</v>
      </c>
      <c r="E127" s="40" t="s">
        <v>144</v>
      </c>
      <c r="F127" s="38">
        <v>5000</v>
      </c>
      <c r="G127" s="38"/>
      <c r="H127" s="38">
        <v>5000</v>
      </c>
      <c r="I127" s="65"/>
    </row>
    <row r="128" spans="1:9" ht="12.75" customHeight="1">
      <c r="A128" s="34"/>
      <c r="B128" s="124"/>
      <c r="C128" s="111">
        <v>3</v>
      </c>
      <c r="D128" s="16">
        <v>10</v>
      </c>
      <c r="E128" s="40" t="s">
        <v>145</v>
      </c>
      <c r="F128" s="38">
        <v>15000</v>
      </c>
      <c r="G128" s="38"/>
      <c r="H128" s="38">
        <v>15000</v>
      </c>
      <c r="I128" s="65"/>
    </row>
    <row r="129" spans="1:9" s="33" customFormat="1" ht="15.75" customHeight="1">
      <c r="A129" s="27"/>
      <c r="B129" s="125"/>
      <c r="C129" s="109">
        <v>1</v>
      </c>
      <c r="D129" s="16">
        <v>11</v>
      </c>
      <c r="E129" s="40" t="s">
        <v>146</v>
      </c>
      <c r="F129" s="38">
        <v>20000</v>
      </c>
      <c r="G129" s="38"/>
      <c r="H129" s="38">
        <v>20000</v>
      </c>
      <c r="I129" s="112"/>
    </row>
    <row r="130" spans="1:9" s="33" customFormat="1" ht="12.75" customHeight="1">
      <c r="A130" s="27"/>
      <c r="B130" s="125"/>
      <c r="C130" s="111">
        <v>1</v>
      </c>
      <c r="D130" s="113">
        <v>12</v>
      </c>
      <c r="E130" s="114" t="s">
        <v>147</v>
      </c>
      <c r="F130" s="115">
        <f>F131+F132+F133</f>
        <v>23000</v>
      </c>
      <c r="G130" s="115">
        <f>G131+G132+G133</f>
        <v>0</v>
      </c>
      <c r="H130" s="115">
        <f>H131+H132+H133</f>
        <v>23000</v>
      </c>
      <c r="I130" s="115">
        <f>I131+I132+I133</f>
        <v>0</v>
      </c>
    </row>
    <row r="131" spans="1:9" s="33" customFormat="1" ht="12.75" customHeight="1">
      <c r="A131" s="27"/>
      <c r="B131" s="125"/>
      <c r="C131" s="96"/>
      <c r="D131" s="16"/>
      <c r="E131" s="116" t="s">
        <v>148</v>
      </c>
      <c r="F131" s="38">
        <v>10000</v>
      </c>
      <c r="G131" s="38"/>
      <c r="H131" s="38">
        <v>10000</v>
      </c>
      <c r="I131" s="112"/>
    </row>
    <row r="132" spans="1:9" s="33" customFormat="1" ht="12.75" customHeight="1">
      <c r="A132" s="27"/>
      <c r="B132" s="125"/>
      <c r="C132" s="96"/>
      <c r="D132" s="16"/>
      <c r="E132" s="116" t="s">
        <v>149</v>
      </c>
      <c r="F132" s="38">
        <v>5000</v>
      </c>
      <c r="G132" s="38"/>
      <c r="H132" s="38">
        <v>5000</v>
      </c>
      <c r="I132" s="112"/>
    </row>
    <row r="133" spans="1:9" s="33" customFormat="1" ht="18" customHeight="1">
      <c r="A133" s="27"/>
      <c r="B133" s="125"/>
      <c r="C133" s="99"/>
      <c r="D133" s="16"/>
      <c r="E133" s="116" t="s">
        <v>150</v>
      </c>
      <c r="F133" s="38">
        <v>8000</v>
      </c>
      <c r="G133" s="38"/>
      <c r="H133" s="38">
        <v>8000</v>
      </c>
      <c r="I133" s="112"/>
    </row>
    <row r="134" spans="1:9" ht="24" customHeight="1">
      <c r="A134" s="34"/>
      <c r="B134" s="125"/>
      <c r="C134" s="109">
        <v>1</v>
      </c>
      <c r="D134" s="16">
        <v>13</v>
      </c>
      <c r="E134" s="40" t="s">
        <v>151</v>
      </c>
      <c r="F134" s="38">
        <v>15000</v>
      </c>
      <c r="G134" s="38"/>
      <c r="H134" s="38">
        <v>15000</v>
      </c>
      <c r="I134" s="65"/>
    </row>
    <row r="135" spans="1:9" ht="12.75" customHeight="1">
      <c r="A135" s="34"/>
      <c r="B135" s="125"/>
      <c r="C135" s="111">
        <v>2</v>
      </c>
      <c r="D135" s="113">
        <v>14</v>
      </c>
      <c r="E135" s="114" t="s">
        <v>152</v>
      </c>
      <c r="F135" s="115">
        <v>214000</v>
      </c>
      <c r="G135" s="115"/>
      <c r="H135" s="115">
        <f>SUM(H136:H140)</f>
        <v>214000</v>
      </c>
      <c r="I135" s="65"/>
    </row>
    <row r="136" spans="1:9" ht="24.75" customHeight="1">
      <c r="A136" s="34"/>
      <c r="B136" s="125"/>
      <c r="C136" s="96"/>
      <c r="D136" s="16"/>
      <c r="E136" s="117" t="s">
        <v>209</v>
      </c>
      <c r="F136" s="38">
        <v>140000</v>
      </c>
      <c r="G136" s="38"/>
      <c r="H136" s="38">
        <v>140000</v>
      </c>
      <c r="I136" s="65"/>
    </row>
    <row r="137" spans="1:9" ht="48" customHeight="1">
      <c r="A137" s="34"/>
      <c r="B137" s="125"/>
      <c r="C137" s="96"/>
      <c r="D137" s="16"/>
      <c r="E137" s="116" t="s">
        <v>153</v>
      </c>
      <c r="F137" s="38">
        <v>27000</v>
      </c>
      <c r="G137" s="38"/>
      <c r="H137" s="38">
        <v>27000</v>
      </c>
      <c r="I137" s="65"/>
    </row>
    <row r="138" spans="1:9" ht="12" customHeight="1">
      <c r="A138" s="34"/>
      <c r="B138" s="125"/>
      <c r="C138" s="99"/>
      <c r="D138" s="16"/>
      <c r="E138" s="116" t="s">
        <v>154</v>
      </c>
      <c r="F138" s="38">
        <v>35000</v>
      </c>
      <c r="G138" s="38"/>
      <c r="H138" s="38">
        <v>35000</v>
      </c>
      <c r="I138" s="65"/>
    </row>
    <row r="139" spans="1:9" ht="10.5" customHeight="1">
      <c r="A139" s="34"/>
      <c r="B139" s="125"/>
      <c r="C139" s="96"/>
      <c r="D139" s="16"/>
      <c r="E139" s="116" t="s">
        <v>155</v>
      </c>
      <c r="F139" s="38">
        <v>2000</v>
      </c>
      <c r="G139" s="38"/>
      <c r="H139" s="38">
        <v>2000</v>
      </c>
      <c r="I139" s="65"/>
    </row>
    <row r="140" spans="1:9" ht="12.75" customHeight="1">
      <c r="A140" s="34"/>
      <c r="B140" s="125"/>
      <c r="C140" s="99"/>
      <c r="D140" s="16"/>
      <c r="E140" s="116" t="s">
        <v>156</v>
      </c>
      <c r="F140" s="38">
        <v>10000</v>
      </c>
      <c r="G140" s="38"/>
      <c r="H140" s="38">
        <v>10000</v>
      </c>
      <c r="I140" s="65"/>
    </row>
    <row r="141" spans="1:9" ht="25.5" customHeight="1">
      <c r="A141" s="34"/>
      <c r="B141" s="125"/>
      <c r="C141" s="109">
        <v>2</v>
      </c>
      <c r="D141" s="16">
        <v>15</v>
      </c>
      <c r="E141" s="40" t="s">
        <v>157</v>
      </c>
      <c r="F141" s="38">
        <v>2000</v>
      </c>
      <c r="G141" s="38"/>
      <c r="H141" s="38">
        <v>2000</v>
      </c>
      <c r="I141" s="65"/>
    </row>
    <row r="142" spans="1:9" ht="12.75" customHeight="1">
      <c r="A142" s="34"/>
      <c r="B142" s="125"/>
      <c r="C142" s="111"/>
      <c r="D142" s="113">
        <v>16</v>
      </c>
      <c r="E142" s="114" t="s">
        <v>158</v>
      </c>
      <c r="F142" s="115">
        <f>F143+F144</f>
        <v>250000</v>
      </c>
      <c r="G142" s="115">
        <f>G143+G144</f>
        <v>0</v>
      </c>
      <c r="H142" s="115">
        <f>H143+H144</f>
        <v>250000</v>
      </c>
      <c r="I142" s="115">
        <f>I143+I144</f>
        <v>0</v>
      </c>
    </row>
    <row r="143" spans="1:9" s="2" customFormat="1" ht="25.5" customHeight="1">
      <c r="A143" s="92"/>
      <c r="B143" s="125"/>
      <c r="C143" s="96">
        <v>1</v>
      </c>
      <c r="D143" s="16"/>
      <c r="E143" s="116" t="s">
        <v>159</v>
      </c>
      <c r="F143" s="38">
        <v>140000</v>
      </c>
      <c r="G143" s="38"/>
      <c r="H143" s="38">
        <v>140000</v>
      </c>
      <c r="I143" s="91"/>
    </row>
    <row r="144" spans="1:9" s="2" customFormat="1" ht="12.75">
      <c r="A144" s="92"/>
      <c r="B144" s="125"/>
      <c r="C144" s="99">
        <v>2</v>
      </c>
      <c r="D144" s="16"/>
      <c r="E144" s="118" t="s">
        <v>160</v>
      </c>
      <c r="F144" s="38">
        <v>110000</v>
      </c>
      <c r="G144" s="38"/>
      <c r="H144" s="38">
        <v>110000</v>
      </c>
      <c r="I144" s="91"/>
    </row>
    <row r="145" spans="1:9" s="2" customFormat="1" ht="12.75" customHeight="1">
      <c r="A145" s="92"/>
      <c r="B145" s="125"/>
      <c r="C145" s="109">
        <v>1</v>
      </c>
      <c r="D145" s="16">
        <v>17</v>
      </c>
      <c r="E145" s="40" t="s">
        <v>161</v>
      </c>
      <c r="F145" s="38">
        <v>8000</v>
      </c>
      <c r="G145" s="38"/>
      <c r="H145" s="38">
        <v>8000</v>
      </c>
      <c r="I145" s="91"/>
    </row>
    <row r="146" spans="1:9" s="2" customFormat="1" ht="31.5" customHeight="1">
      <c r="A146" s="92"/>
      <c r="B146" s="125"/>
      <c r="C146" s="109">
        <v>1</v>
      </c>
      <c r="D146" s="16">
        <v>18</v>
      </c>
      <c r="E146" s="40" t="s">
        <v>162</v>
      </c>
      <c r="F146" s="38">
        <v>46000</v>
      </c>
      <c r="G146" s="38"/>
      <c r="H146" s="38">
        <v>46000</v>
      </c>
      <c r="I146" s="91"/>
    </row>
    <row r="147" spans="1:9" s="2" customFormat="1" ht="27.75" customHeight="1">
      <c r="A147" s="92"/>
      <c r="B147" s="125"/>
      <c r="C147" s="109"/>
      <c r="D147" s="16">
        <v>19</v>
      </c>
      <c r="E147" s="40" t="s">
        <v>163</v>
      </c>
      <c r="F147" s="38">
        <v>67020</v>
      </c>
      <c r="G147" s="38"/>
      <c r="H147" s="38">
        <v>67020</v>
      </c>
      <c r="I147" s="91"/>
    </row>
    <row r="148" spans="1:9" s="2" customFormat="1" ht="27.75" customHeight="1">
      <c r="A148" s="92"/>
      <c r="B148" s="125"/>
      <c r="C148" s="109"/>
      <c r="D148" s="16">
        <v>20</v>
      </c>
      <c r="E148" s="40" t="s">
        <v>164</v>
      </c>
      <c r="F148" s="38">
        <v>322500</v>
      </c>
      <c r="G148" s="38"/>
      <c r="H148" s="38">
        <v>322500</v>
      </c>
      <c r="I148" s="91"/>
    </row>
    <row r="149" spans="1:9" s="2" customFormat="1" ht="26.25" customHeight="1">
      <c r="A149" s="92"/>
      <c r="B149" s="125"/>
      <c r="C149" s="109"/>
      <c r="D149" s="16">
        <v>21</v>
      </c>
      <c r="E149" s="40" t="s">
        <v>165</v>
      </c>
      <c r="F149" s="38">
        <v>322500</v>
      </c>
      <c r="G149" s="38"/>
      <c r="H149" s="38">
        <v>322500</v>
      </c>
      <c r="I149" s="91"/>
    </row>
    <row r="150" spans="1:9" s="2" customFormat="1" ht="12.75" customHeight="1">
      <c r="A150" s="92"/>
      <c r="B150" s="125"/>
      <c r="C150" s="109">
        <v>1</v>
      </c>
      <c r="D150" s="16">
        <v>22</v>
      </c>
      <c r="E150" s="73" t="s">
        <v>166</v>
      </c>
      <c r="F150" s="38">
        <v>50000</v>
      </c>
      <c r="G150" s="38"/>
      <c r="H150" s="38">
        <v>50000</v>
      </c>
      <c r="I150" s="91"/>
    </row>
    <row r="151" spans="1:9" s="2" customFormat="1" ht="12.75" customHeight="1">
      <c r="A151" s="92"/>
      <c r="B151" s="125"/>
      <c r="C151" s="109"/>
      <c r="D151" s="16">
        <v>23</v>
      </c>
      <c r="E151" s="16" t="s">
        <v>167</v>
      </c>
      <c r="F151" s="38">
        <v>40000</v>
      </c>
      <c r="G151" s="38"/>
      <c r="H151" s="38">
        <v>40000</v>
      </c>
      <c r="I151" s="91"/>
    </row>
    <row r="152" spans="1:9" ht="25.5">
      <c r="A152" s="108">
        <v>15</v>
      </c>
      <c r="B152" s="60"/>
      <c r="C152" s="61"/>
      <c r="D152" s="62"/>
      <c r="E152" s="63" t="s">
        <v>168</v>
      </c>
      <c r="F152" s="66">
        <f>F153+F159+F162+F169+F174+F185+F188</f>
        <v>11164905</v>
      </c>
      <c r="G152" s="66">
        <f>G153+G159+G162+G169+G174+G185+G188</f>
        <v>0</v>
      </c>
      <c r="H152" s="66">
        <f>H153+H159+H162+H169+H174+H185+H188</f>
        <v>11164905</v>
      </c>
      <c r="I152" s="66">
        <f>I153+I159+I162+I169+I174+I185+I188</f>
        <v>0</v>
      </c>
    </row>
    <row r="153" spans="1:9" ht="12.75">
      <c r="A153" s="59"/>
      <c r="B153" s="119"/>
      <c r="C153" s="120"/>
      <c r="D153" s="16"/>
      <c r="E153" s="121" t="s">
        <v>169</v>
      </c>
      <c r="F153" s="122">
        <f>SUM(F154:F158)</f>
        <v>8300255</v>
      </c>
      <c r="G153" s="122">
        <f>SUM(G154:G158)</f>
        <v>0</v>
      </c>
      <c r="H153" s="122">
        <f>SUM(H154:H158)</f>
        <v>8300255</v>
      </c>
      <c r="I153" s="122">
        <f>SUM(I154:I158)</f>
        <v>0</v>
      </c>
    </row>
    <row r="154" spans="1:9" ht="12.75">
      <c r="A154" s="59"/>
      <c r="B154" s="119"/>
      <c r="C154" s="120"/>
      <c r="D154" s="16">
        <v>1</v>
      </c>
      <c r="E154" s="73" t="s">
        <v>170</v>
      </c>
      <c r="F154" s="38">
        <v>5747000</v>
      </c>
      <c r="G154" s="38"/>
      <c r="H154" s="38">
        <v>5747000</v>
      </c>
      <c r="I154" s="65"/>
    </row>
    <row r="155" spans="1:9" ht="12.75">
      <c r="A155" s="59"/>
      <c r="B155" s="119"/>
      <c r="C155" s="120"/>
      <c r="D155" s="16">
        <v>2</v>
      </c>
      <c r="E155" s="73" t="s">
        <v>171</v>
      </c>
      <c r="F155" s="38">
        <v>53000</v>
      </c>
      <c r="G155" s="38"/>
      <c r="H155" s="38">
        <v>53000</v>
      </c>
      <c r="I155" s="65"/>
    </row>
    <row r="156" spans="1:9" ht="12.75">
      <c r="A156" s="59"/>
      <c r="B156" s="119"/>
      <c r="C156" s="120"/>
      <c r="D156" s="16">
        <v>3</v>
      </c>
      <c r="E156" s="73" t="s">
        <v>172</v>
      </c>
      <c r="F156" s="38">
        <v>963255</v>
      </c>
      <c r="G156" s="38"/>
      <c r="H156" s="38">
        <v>963255</v>
      </c>
      <c r="I156" s="65"/>
    </row>
    <row r="157" spans="1:9" ht="12.75">
      <c r="A157" s="59"/>
      <c r="B157" s="119"/>
      <c r="C157" s="120"/>
      <c r="D157" s="16">
        <v>4</v>
      </c>
      <c r="E157" s="73" t="s">
        <v>173</v>
      </c>
      <c r="F157" s="38">
        <v>1282000</v>
      </c>
      <c r="G157" s="38"/>
      <c r="H157" s="38">
        <v>1282000</v>
      </c>
      <c r="I157" s="65"/>
    </row>
    <row r="158" spans="1:9" ht="12.75">
      <c r="A158" s="59"/>
      <c r="B158" s="119"/>
      <c r="C158" s="120"/>
      <c r="D158" s="16">
        <v>5</v>
      </c>
      <c r="E158" s="73" t="s">
        <v>174</v>
      </c>
      <c r="F158" s="38">
        <v>255000</v>
      </c>
      <c r="G158" s="38"/>
      <c r="H158" s="38">
        <v>255000</v>
      </c>
      <c r="I158" s="65"/>
    </row>
    <row r="159" spans="1:9" ht="12.75">
      <c r="A159" s="59"/>
      <c r="B159" s="119"/>
      <c r="C159" s="120"/>
      <c r="D159" s="16"/>
      <c r="E159" s="121" t="s">
        <v>175</v>
      </c>
      <c r="F159" s="122">
        <f>SUM(F160:F161)</f>
        <v>95000</v>
      </c>
      <c r="G159" s="122">
        <f>SUM(G160:G161)</f>
        <v>0</v>
      </c>
      <c r="H159" s="122">
        <f>SUM(H160:H161)</f>
        <v>95000</v>
      </c>
      <c r="I159" s="122">
        <f>SUM(I160:I161)</f>
        <v>0</v>
      </c>
    </row>
    <row r="160" spans="1:9" ht="12.75">
      <c r="A160" s="59"/>
      <c r="B160" s="119"/>
      <c r="C160" s="120"/>
      <c r="D160" s="16">
        <v>1</v>
      </c>
      <c r="E160" s="73" t="s">
        <v>176</v>
      </c>
      <c r="F160" s="38">
        <v>25000</v>
      </c>
      <c r="G160" s="38"/>
      <c r="H160" s="38">
        <v>25000</v>
      </c>
      <c r="I160" s="65"/>
    </row>
    <row r="161" spans="1:9" ht="25.5">
      <c r="A161" s="59"/>
      <c r="B161" s="119"/>
      <c r="C161" s="120"/>
      <c r="D161" s="16">
        <v>2</v>
      </c>
      <c r="E161" s="73" t="s">
        <v>177</v>
      </c>
      <c r="F161" s="38">
        <v>70000</v>
      </c>
      <c r="G161" s="38"/>
      <c r="H161" s="38">
        <v>70000</v>
      </c>
      <c r="I161" s="65"/>
    </row>
    <row r="162" spans="1:9" ht="12.75">
      <c r="A162" s="59"/>
      <c r="B162" s="119"/>
      <c r="C162" s="120"/>
      <c r="D162" s="16"/>
      <c r="E162" s="121" t="s">
        <v>178</v>
      </c>
      <c r="F162" s="122">
        <f>SUM(F163:F168)</f>
        <v>490500</v>
      </c>
      <c r="G162" s="122">
        <f>SUM(G163:G168)</f>
        <v>0</v>
      </c>
      <c r="H162" s="122">
        <f>SUM(H163:H168)</f>
        <v>490500</v>
      </c>
      <c r="I162" s="122">
        <f>SUM(I163:I168)</f>
        <v>0</v>
      </c>
    </row>
    <row r="163" spans="1:9" ht="25.5">
      <c r="A163" s="59"/>
      <c r="B163" s="119"/>
      <c r="C163" s="120"/>
      <c r="D163" s="16">
        <v>1</v>
      </c>
      <c r="E163" s="73" t="s">
        <v>179</v>
      </c>
      <c r="F163" s="38">
        <v>75500</v>
      </c>
      <c r="G163" s="38"/>
      <c r="H163" s="38">
        <v>75500</v>
      </c>
      <c r="I163" s="65"/>
    </row>
    <row r="164" spans="1:9" ht="12.75">
      <c r="A164" s="59"/>
      <c r="B164" s="119"/>
      <c r="C164" s="120"/>
      <c r="D164" s="16">
        <v>2</v>
      </c>
      <c r="E164" s="73" t="s">
        <v>180</v>
      </c>
      <c r="F164" s="38">
        <v>40000</v>
      </c>
      <c r="G164" s="38"/>
      <c r="H164" s="38">
        <v>40000</v>
      </c>
      <c r="I164" s="65"/>
    </row>
    <row r="165" spans="1:9" ht="12.75">
      <c r="A165" s="59"/>
      <c r="B165" s="119"/>
      <c r="C165" s="120"/>
      <c r="D165" s="16">
        <v>3</v>
      </c>
      <c r="E165" s="73" t="s">
        <v>181</v>
      </c>
      <c r="F165" s="38">
        <v>40000</v>
      </c>
      <c r="G165" s="38"/>
      <c r="H165" s="38">
        <v>40000</v>
      </c>
      <c r="I165" s="65"/>
    </row>
    <row r="166" spans="1:9" ht="12.75">
      <c r="A166" s="59"/>
      <c r="B166" s="119"/>
      <c r="C166" s="120"/>
      <c r="D166" s="16">
        <v>4</v>
      </c>
      <c r="E166" s="73" t="s">
        <v>182</v>
      </c>
      <c r="F166" s="38">
        <v>80000</v>
      </c>
      <c r="G166" s="38"/>
      <c r="H166" s="38">
        <v>80000</v>
      </c>
      <c r="I166" s="65"/>
    </row>
    <row r="167" spans="1:9" ht="12.75">
      <c r="A167" s="59"/>
      <c r="B167" s="119"/>
      <c r="C167" s="120"/>
      <c r="D167" s="16">
        <v>5</v>
      </c>
      <c r="E167" s="73" t="s">
        <v>183</v>
      </c>
      <c r="F167" s="38">
        <v>210000</v>
      </c>
      <c r="G167" s="38"/>
      <c r="H167" s="38">
        <v>210000</v>
      </c>
      <c r="I167" s="65"/>
    </row>
    <row r="168" spans="1:9" ht="12.75">
      <c r="A168" s="59"/>
      <c r="B168" s="119"/>
      <c r="C168" s="120"/>
      <c r="D168" s="16">
        <v>6</v>
      </c>
      <c r="E168" s="73" t="s">
        <v>184</v>
      </c>
      <c r="F168" s="38">
        <v>45000</v>
      </c>
      <c r="G168" s="38"/>
      <c r="H168" s="38">
        <v>45000</v>
      </c>
      <c r="I168" s="65"/>
    </row>
    <row r="169" spans="1:9" ht="12.75">
      <c r="A169" s="59"/>
      <c r="B169" s="119"/>
      <c r="C169" s="120"/>
      <c r="D169" s="16"/>
      <c r="E169" s="121" t="s">
        <v>185</v>
      </c>
      <c r="F169" s="122">
        <f>SUM(F170:F173)</f>
        <v>587150</v>
      </c>
      <c r="G169" s="122">
        <f>SUM(G170:G173)</f>
        <v>0</v>
      </c>
      <c r="H169" s="122">
        <f>SUM(H170:H173)</f>
        <v>587150</v>
      </c>
      <c r="I169" s="122">
        <f>SUM(I170:I173)</f>
        <v>0</v>
      </c>
    </row>
    <row r="170" spans="1:9" ht="12.75">
      <c r="A170" s="59"/>
      <c r="B170" s="119"/>
      <c r="C170" s="120"/>
      <c r="D170" s="16">
        <v>1</v>
      </c>
      <c r="E170" s="73" t="s">
        <v>186</v>
      </c>
      <c r="F170" s="38">
        <v>77150</v>
      </c>
      <c r="G170" s="38"/>
      <c r="H170" s="38">
        <v>77150</v>
      </c>
      <c r="I170" s="65"/>
    </row>
    <row r="171" spans="1:9" ht="12.75">
      <c r="A171" s="59"/>
      <c r="B171" s="119"/>
      <c r="C171" s="120"/>
      <c r="D171" s="36">
        <v>2</v>
      </c>
      <c r="E171" s="73" t="s">
        <v>187</v>
      </c>
      <c r="F171" s="38">
        <v>10000</v>
      </c>
      <c r="G171" s="38"/>
      <c r="H171" s="38">
        <v>10000</v>
      </c>
      <c r="I171" s="65"/>
    </row>
    <row r="172" spans="1:9" ht="12.75">
      <c r="A172" s="59"/>
      <c r="B172" s="119"/>
      <c r="C172" s="120"/>
      <c r="D172" s="16">
        <v>3</v>
      </c>
      <c r="E172" s="73" t="s">
        <v>188</v>
      </c>
      <c r="F172" s="38">
        <v>250000</v>
      </c>
      <c r="G172" s="38"/>
      <c r="H172" s="38">
        <v>250000</v>
      </c>
      <c r="I172" s="65"/>
    </row>
    <row r="173" spans="1:9" ht="12.75">
      <c r="A173" s="59"/>
      <c r="B173" s="119"/>
      <c r="C173" s="120"/>
      <c r="D173" s="36">
        <v>4</v>
      </c>
      <c r="E173" s="73" t="s">
        <v>189</v>
      </c>
      <c r="F173" s="38">
        <v>250000</v>
      </c>
      <c r="G173" s="38"/>
      <c r="H173" s="38">
        <v>250000</v>
      </c>
      <c r="I173" s="65"/>
    </row>
    <row r="174" spans="1:9" ht="12.75">
      <c r="A174" s="59"/>
      <c r="B174" s="119"/>
      <c r="C174" s="120"/>
      <c r="D174" s="16"/>
      <c r="E174" s="121" t="s">
        <v>190</v>
      </c>
      <c r="F174" s="122">
        <f>SUM(F176:F184)</f>
        <v>825000</v>
      </c>
      <c r="G174" s="122">
        <f>SUM(G176:G184)</f>
        <v>0</v>
      </c>
      <c r="H174" s="122">
        <f>SUM(H176:H184)</f>
        <v>825000</v>
      </c>
      <c r="I174" s="122">
        <f>SUM(I176:I184)</f>
        <v>0</v>
      </c>
    </row>
    <row r="175" spans="1:9" ht="25.5">
      <c r="A175" s="59"/>
      <c r="B175" s="119"/>
      <c r="C175" s="120"/>
      <c r="D175" s="16">
        <v>1</v>
      </c>
      <c r="E175" s="73" t="s">
        <v>191</v>
      </c>
      <c r="F175" s="38">
        <v>275000</v>
      </c>
      <c r="G175" s="38"/>
      <c r="H175" s="38">
        <v>275000</v>
      </c>
      <c r="I175" s="65"/>
    </row>
    <row r="176" spans="1:9" ht="12.75">
      <c r="A176" s="59"/>
      <c r="B176" s="119"/>
      <c r="C176" s="120"/>
      <c r="D176" s="16">
        <v>2</v>
      </c>
      <c r="E176" s="73" t="s">
        <v>192</v>
      </c>
      <c r="F176" s="38">
        <v>150000</v>
      </c>
      <c r="G176" s="38"/>
      <c r="H176" s="38">
        <v>150000</v>
      </c>
      <c r="I176" s="65"/>
    </row>
    <row r="177" spans="1:9" ht="12.75">
      <c r="A177" s="59"/>
      <c r="B177" s="119"/>
      <c r="C177" s="120"/>
      <c r="D177" s="16">
        <v>3</v>
      </c>
      <c r="E177" s="73" t="s">
        <v>193</v>
      </c>
      <c r="F177" s="38">
        <v>25000</v>
      </c>
      <c r="G177" s="38"/>
      <c r="H177" s="38">
        <v>25000</v>
      </c>
      <c r="I177" s="65"/>
    </row>
    <row r="178" spans="1:9" ht="12.75">
      <c r="A178" s="59"/>
      <c r="B178" s="119"/>
      <c r="C178" s="120"/>
      <c r="D178" s="16">
        <v>4</v>
      </c>
      <c r="E178" s="73" t="s">
        <v>194</v>
      </c>
      <c r="F178" s="38">
        <v>450000</v>
      </c>
      <c r="G178" s="38"/>
      <c r="H178" s="38">
        <v>450000</v>
      </c>
      <c r="I178" s="65"/>
    </row>
    <row r="179" spans="1:9" ht="12.75">
      <c r="A179" s="59"/>
      <c r="B179" s="119"/>
      <c r="C179" s="120"/>
      <c r="D179" s="16">
        <v>5</v>
      </c>
      <c r="E179" s="73" t="s">
        <v>195</v>
      </c>
      <c r="F179" s="38">
        <v>30000</v>
      </c>
      <c r="G179" s="38"/>
      <c r="H179" s="38">
        <v>30000</v>
      </c>
      <c r="I179" s="65"/>
    </row>
    <row r="180" spans="1:9" ht="12.75">
      <c r="A180" s="59"/>
      <c r="B180" s="119"/>
      <c r="C180" s="120"/>
      <c r="D180" s="16">
        <v>6</v>
      </c>
      <c r="E180" s="73" t="s">
        <v>196</v>
      </c>
      <c r="F180" s="38">
        <v>45000</v>
      </c>
      <c r="G180" s="38"/>
      <c r="H180" s="38">
        <v>45000</v>
      </c>
      <c r="I180" s="65"/>
    </row>
    <row r="181" spans="1:9" ht="12.75">
      <c r="A181" s="59"/>
      <c r="B181" s="119"/>
      <c r="C181" s="120"/>
      <c r="D181" s="16">
        <v>7</v>
      </c>
      <c r="E181" s="73" t="s">
        <v>197</v>
      </c>
      <c r="F181" s="38">
        <v>30000</v>
      </c>
      <c r="G181" s="38"/>
      <c r="H181" s="38">
        <v>30000</v>
      </c>
      <c r="I181" s="65"/>
    </row>
    <row r="182" spans="1:9" ht="12.75">
      <c r="A182" s="59"/>
      <c r="B182" s="119"/>
      <c r="C182" s="120"/>
      <c r="D182" s="16">
        <v>8</v>
      </c>
      <c r="E182" s="73" t="s">
        <v>198</v>
      </c>
      <c r="F182" s="38">
        <v>25000</v>
      </c>
      <c r="G182" s="38"/>
      <c r="H182" s="38">
        <v>25000</v>
      </c>
      <c r="I182" s="65"/>
    </row>
    <row r="183" spans="1:9" ht="12.75">
      <c r="A183" s="59"/>
      <c r="B183" s="119"/>
      <c r="C183" s="120"/>
      <c r="D183" s="16">
        <v>9</v>
      </c>
      <c r="E183" s="73" t="s">
        <v>199</v>
      </c>
      <c r="F183" s="38">
        <v>45000</v>
      </c>
      <c r="G183" s="38"/>
      <c r="H183" s="38">
        <v>45000</v>
      </c>
      <c r="I183" s="65"/>
    </row>
    <row r="184" spans="1:9" ht="12.75">
      <c r="A184" s="59"/>
      <c r="B184" s="119"/>
      <c r="C184" s="120"/>
      <c r="D184" s="16">
        <v>10</v>
      </c>
      <c r="E184" s="73" t="s">
        <v>200</v>
      </c>
      <c r="F184" s="38">
        <v>25000</v>
      </c>
      <c r="G184" s="38"/>
      <c r="H184" s="38">
        <v>25000</v>
      </c>
      <c r="I184" s="65"/>
    </row>
    <row r="185" spans="1:9" ht="12.75">
      <c r="A185" s="59"/>
      <c r="B185" s="119"/>
      <c r="C185" s="120"/>
      <c r="D185" s="123"/>
      <c r="E185" s="121" t="s">
        <v>201</v>
      </c>
      <c r="F185" s="101">
        <f>SUM(F186:F187)</f>
        <v>750000</v>
      </c>
      <c r="G185" s="101">
        <f>SUM(G186:G187)</f>
        <v>0</v>
      </c>
      <c r="H185" s="101">
        <f>SUM(H186:H187)</f>
        <v>750000</v>
      </c>
      <c r="I185" s="101">
        <f>SUM(I186:I187)</f>
        <v>0</v>
      </c>
    </row>
    <row r="186" spans="1:9" ht="12.75" customHeight="1">
      <c r="A186" s="34"/>
      <c r="B186" s="125"/>
      <c r="C186" s="93"/>
      <c r="D186" s="16">
        <v>1</v>
      </c>
      <c r="E186" s="73" t="s">
        <v>202</v>
      </c>
      <c r="F186" s="38">
        <v>300000</v>
      </c>
      <c r="G186" s="38"/>
      <c r="H186" s="38">
        <v>300000</v>
      </c>
      <c r="I186" s="65"/>
    </row>
    <row r="187" spans="1:9" ht="12.75" customHeight="1">
      <c r="A187" s="34"/>
      <c r="B187" s="125"/>
      <c r="C187" s="93"/>
      <c r="D187" s="16">
        <v>2</v>
      </c>
      <c r="E187" s="73" t="s">
        <v>203</v>
      </c>
      <c r="F187" s="38">
        <v>450000</v>
      </c>
      <c r="G187" s="38"/>
      <c r="H187" s="38">
        <v>450000</v>
      </c>
      <c r="I187" s="65"/>
    </row>
    <row r="188" spans="1:9" ht="12.75" customHeight="1">
      <c r="A188" s="34"/>
      <c r="B188" s="125"/>
      <c r="C188" s="93"/>
      <c r="D188" s="16">
        <v>3</v>
      </c>
      <c r="E188" s="121" t="s">
        <v>204</v>
      </c>
      <c r="F188" s="122">
        <f>SUM(F189:F192)</f>
        <v>117000</v>
      </c>
      <c r="G188" s="122">
        <f>SUM(G189:G192)</f>
        <v>0</v>
      </c>
      <c r="H188" s="122">
        <f>SUM(H189:H192)</f>
        <v>117000</v>
      </c>
      <c r="I188" s="122">
        <f>SUM(I189:I192)</f>
        <v>0</v>
      </c>
    </row>
    <row r="189" spans="1:9" ht="12.75" customHeight="1">
      <c r="A189" s="34"/>
      <c r="B189" s="125"/>
      <c r="C189" s="93"/>
      <c r="D189" s="16">
        <v>4</v>
      </c>
      <c r="E189" s="73" t="s">
        <v>205</v>
      </c>
      <c r="F189" s="38">
        <v>60000</v>
      </c>
      <c r="G189" s="38"/>
      <c r="H189" s="38">
        <v>60000</v>
      </c>
      <c r="I189" s="65"/>
    </row>
    <row r="190" spans="1:9" ht="12.75" customHeight="1">
      <c r="A190" s="34"/>
      <c r="B190" s="125"/>
      <c r="C190" s="93"/>
      <c r="D190" s="16">
        <v>5</v>
      </c>
      <c r="E190" s="73" t="s">
        <v>206</v>
      </c>
      <c r="F190" s="38">
        <v>12000</v>
      </c>
      <c r="G190" s="38"/>
      <c r="H190" s="38">
        <v>12000</v>
      </c>
      <c r="I190" s="65"/>
    </row>
    <row r="191" spans="1:9" ht="12.75" customHeight="1">
      <c r="A191" s="34"/>
      <c r="B191" s="125"/>
      <c r="C191" s="93"/>
      <c r="D191" s="16">
        <v>6</v>
      </c>
      <c r="E191" s="73" t="s">
        <v>207</v>
      </c>
      <c r="F191" s="38">
        <v>10000</v>
      </c>
      <c r="G191" s="38"/>
      <c r="H191" s="38">
        <v>10000</v>
      </c>
      <c r="I191" s="65"/>
    </row>
    <row r="192" spans="1:9" ht="12.75" customHeight="1">
      <c r="A192" s="34"/>
      <c r="B192" s="125"/>
      <c r="C192" s="93"/>
      <c r="D192" s="16">
        <v>7</v>
      </c>
      <c r="E192" s="73" t="s">
        <v>208</v>
      </c>
      <c r="F192" s="38">
        <v>35000</v>
      </c>
      <c r="G192" s="38"/>
      <c r="H192" s="38">
        <v>35000</v>
      </c>
      <c r="I192" s="65"/>
    </row>
  </sheetData>
  <mergeCells count="28">
    <mergeCell ref="G2:I2"/>
    <mergeCell ref="F2:F3"/>
    <mergeCell ref="A90:A91"/>
    <mergeCell ref="B90:B91"/>
    <mergeCell ref="D90:D91"/>
    <mergeCell ref="A2:A3"/>
    <mergeCell ref="B2:B3"/>
    <mergeCell ref="D2:D3"/>
    <mergeCell ref="E2:E3"/>
    <mergeCell ref="A92:A94"/>
    <mergeCell ref="B92:B94"/>
    <mergeCell ref="D92:D94"/>
    <mergeCell ref="A95:A97"/>
    <mergeCell ref="B95:B97"/>
    <mergeCell ref="D95:D97"/>
    <mergeCell ref="D105:D107"/>
    <mergeCell ref="B119:B121"/>
    <mergeCell ref="A98:A99"/>
    <mergeCell ref="B98:B99"/>
    <mergeCell ref="D98:D99"/>
    <mergeCell ref="A100:A103"/>
    <mergeCell ref="B100:B103"/>
    <mergeCell ref="D100:D103"/>
    <mergeCell ref="B123:B128"/>
    <mergeCell ref="B129:B151"/>
    <mergeCell ref="B186:B192"/>
    <mergeCell ref="A105:A107"/>
    <mergeCell ref="B105:B107"/>
  </mergeCells>
  <printOptions horizontalCentered="1"/>
  <pageMargins left="0.4330708661417323" right="0.2362204724409449" top="0.984251968503937" bottom="0.35433070866141736" header="0.2362204724409449" footer="0.1968503937007874"/>
  <pageSetup firstPageNumber="183" useFirstPageNumber="1" horizontalDpi="600" verticalDpi="600" orientation="portrait" scale="90" r:id="rId1"/>
  <headerFooter alignWithMargins="0">
    <oddHeader>&amp;L&amp;"Arial,Aldin"ROMÂNIA
JUDEŢUL MUREŞ
CONSILIUL JUDEŢEAN &amp;C
&amp;"Arial,Aldin"PROGRAM DE INVESTIŢII PE ANUL 2009&amp;R&amp;"Arial,Aldin"ANEXA nr.6 la HCJM nr.____/__________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2009-03-25T08:04:25Z</cp:lastPrinted>
  <dcterms:created xsi:type="dcterms:W3CDTF">2009-03-20T10:23:23Z</dcterms:created>
  <dcterms:modified xsi:type="dcterms:W3CDTF">2009-03-25T08:06:31Z</dcterms:modified>
  <cp:category/>
  <cp:version/>
  <cp:contentType/>
  <cp:contentStatus/>
</cp:coreProperties>
</file>