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170" activeTab="0"/>
  </bookViews>
  <sheets>
    <sheet name="rectificare sept" sheetId="1" r:id="rId1"/>
  </sheets>
  <definedNames>
    <definedName name="_xlnm._FilterDatabase" localSheetId="0" hidden="1">'rectificare sept'!$A$2:$BY$120</definedName>
    <definedName name="_xlnm.Print_Titles" localSheetId="0">'rectificare sept'!$1:$2</definedName>
  </definedNames>
  <calcPr fullCalcOnLoad="1"/>
</workbook>
</file>

<file path=xl/sharedStrings.xml><?xml version="1.0" encoding="utf-8"?>
<sst xmlns="http://schemas.openxmlformats.org/spreadsheetml/2006/main" count="269" uniqueCount="242">
  <si>
    <t>Nr.
crt.</t>
  </si>
  <si>
    <t>Simb.
cap. bug.</t>
  </si>
  <si>
    <t>Unitate / Obiectiv</t>
  </si>
  <si>
    <t>Denumirea lucrării</t>
  </si>
  <si>
    <t xml:space="preserve">Unitate de măsură         </t>
  </si>
  <si>
    <t>Prevederi 2008</t>
  </si>
  <si>
    <t>Influenţă</t>
  </si>
  <si>
    <t>Valori rectificate</t>
  </si>
  <si>
    <t>0</t>
  </si>
  <si>
    <t>1</t>
  </si>
  <si>
    <t>2</t>
  </si>
  <si>
    <t xml:space="preserve">TOTAL REPARATII 2008,    din care:                                                                </t>
  </si>
  <si>
    <t xml:space="preserve">CONSILIUL JUDETEAN MURES   </t>
  </si>
  <si>
    <t>CAPITOL 51</t>
  </si>
  <si>
    <t>Sediul Administrativ</t>
  </si>
  <si>
    <t>Amenajare şi restaurare sala mică de şedinţe</t>
  </si>
  <si>
    <t>Reparaţii exterioare şi interioare</t>
  </si>
  <si>
    <t>Restaurare hol intrare principala</t>
  </si>
  <si>
    <t>Reparaţii boltă intrare principala</t>
  </si>
  <si>
    <t>Reparaţii instalaţii electrice</t>
  </si>
  <si>
    <t>Clădire corp "C" din str. Koteles Samuel nr.33</t>
  </si>
  <si>
    <t xml:space="preserve">Reparaţii curente </t>
  </si>
  <si>
    <t>Întreţinere parc auto (reparaţi la autovehiculele din dotare)</t>
  </si>
  <si>
    <t xml:space="preserve">6 auto </t>
  </si>
  <si>
    <t>Amenajări magazie</t>
  </si>
  <si>
    <t>CAPITOL 87</t>
  </si>
  <si>
    <t xml:space="preserve">Reţea judeţeană pentru absorbţia fondurilor structurale </t>
  </si>
  <si>
    <t>Amenajare Birouri teritoriale (reparaţii curente şi igienizări)</t>
  </si>
  <si>
    <t>SERVICIUL JUD. SALVAMONT</t>
  </si>
  <si>
    <t>Întreţinerea autovehicolelor din dotare</t>
  </si>
  <si>
    <t>Service auto</t>
  </si>
  <si>
    <t xml:space="preserve">CENTRUL MILITAR JUDEŢEAN </t>
  </si>
  <si>
    <t>Reparaţii curente autovehicule din dotare, calculatoare, imprimante, copiator</t>
  </si>
  <si>
    <t>Clădire din str. Rozelor nr.11</t>
  </si>
  <si>
    <t>Reparaţii acoperiş (şarpantă, învelitoare, streaşină, jgeaburi şi burlane)</t>
  </si>
  <si>
    <t>CENTRUL ŞCOLAR PENTRU EDUCAŢIE INCLUZIVĂ NR.1</t>
  </si>
  <si>
    <t>Centrul Şcolar pentru educaţie incluzivă nr.2</t>
  </si>
  <si>
    <t>Igienizare bucătărie şi grupuri sociale</t>
  </si>
  <si>
    <t>500 mp</t>
  </si>
  <si>
    <t>CENTRUL ŞCOLAR PENTRU EDUCAŢIE INCLUZIVĂ NR.2</t>
  </si>
  <si>
    <t>Clădirea Centrului Şcolar ptr. Educaţie Incluzivă nr.2</t>
  </si>
  <si>
    <t>Igienizarea şi zugrăvirea sălilor de clasă a grupurilor sanitare şi a holurilor, coridoarelor</t>
  </si>
  <si>
    <t>3300 mp</t>
  </si>
  <si>
    <t>În incinta Centrului Şcolar ptr. Educaţie Incluzivă nr.2</t>
  </si>
  <si>
    <t>Lucrări de reparaţii la instalaţia de apă</t>
  </si>
  <si>
    <t xml:space="preserve">Curtea Centrului Şcolar ptr. Educaţie Incluzivă nr.2 </t>
  </si>
  <si>
    <t>Reparaţii convectoare</t>
  </si>
  <si>
    <t>Clădirea imobilului din municipiul Târnăveni</t>
  </si>
  <si>
    <t>Lucrări de reparaţii şi amenajări interioare şi cheltuieli de proiectare</t>
  </si>
  <si>
    <t>475 mp</t>
  </si>
  <si>
    <t xml:space="preserve">Înlocuire tâmplărie(ferestre, uşi) cu tâmplărie cu geam termopan    </t>
  </si>
  <si>
    <t>CENTRUL ŞCOLAR DE EDUCAŢIE INCLUZIVĂ NR.3 S.A.M. REGHIN</t>
  </si>
  <si>
    <t>Şcoala nouă</t>
  </si>
  <si>
    <t>Reparaţii curente şi igienizări la săli de clasă fără holuri, reparatii elemente de tamplarie</t>
  </si>
  <si>
    <t>3000 mp+110 buc</t>
  </si>
  <si>
    <t xml:space="preserve">UNITATI  DE  CULTURA      </t>
  </si>
  <si>
    <t xml:space="preserve">Teatrul "ARIEL"           </t>
  </si>
  <si>
    <t>Teatrul pentru copii şi tineret "Ariel"</t>
  </si>
  <si>
    <t>Reparaţii curente: zugrăveli interioare, reparaţii instalaţii sanitare, ferstre, hornuri</t>
  </si>
  <si>
    <t>Ansamblul Artistic Profesionist "Mureşul"</t>
  </si>
  <si>
    <t>Sediu administrativ din Tg. Mureş B-dul 1848 nr.47</t>
  </si>
  <si>
    <t>Sala de repetiţii din str. Revoluţiei nr.45</t>
  </si>
  <si>
    <t>Reparaţii curente</t>
  </si>
  <si>
    <t xml:space="preserve">Scoala de Arte                                                            </t>
  </si>
  <si>
    <t>P-ţa Trandafirilor nr. 5</t>
  </si>
  <si>
    <t>Reparaţii curente: zugrăveli, vopsitorii, repararea teracotelor, izolare fonică</t>
  </si>
  <si>
    <t xml:space="preserve">Muzeul Judetean MURES                             </t>
  </si>
  <si>
    <t xml:space="preserve">Muzeul de ştinţele naturii                           </t>
  </si>
  <si>
    <t>Reparaţii acoperiş</t>
  </si>
  <si>
    <t>650 mp</t>
  </si>
  <si>
    <t>Reparaţii vitralii</t>
  </si>
  <si>
    <t>Muzeul de Etnografie</t>
  </si>
  <si>
    <t>850 mp</t>
  </si>
  <si>
    <t>Muzeul de artă, Palatul Culturii</t>
  </si>
  <si>
    <t>Zugrăveli interioare, vopsirea tâmplăriei de lemn pt. reamenajarea depozitului de ceramică şi sculptură.</t>
  </si>
  <si>
    <t>100 mp</t>
  </si>
  <si>
    <t>Reamenajarea Galeriei Ion Vlasiu (zugrăvirea spaţiului expoziţional, reparaţii şi vopsit tâmplărie de lemn)</t>
  </si>
  <si>
    <t>Reamenajarea spaţiului Galeriei de artă</t>
  </si>
  <si>
    <t>1000 mp</t>
  </si>
  <si>
    <t>Clădire str.Mărăşti</t>
  </si>
  <si>
    <t>Amenjare exterioară</t>
  </si>
  <si>
    <t>Cetatea medievală</t>
  </si>
  <si>
    <t>Amenajarea spaţiu pt. valorificarea materialelor de specialitate</t>
  </si>
  <si>
    <t>Muzeul de istorie, Palatul Culturii</t>
  </si>
  <si>
    <t>Expoziţie Art Nouveau</t>
  </si>
  <si>
    <t>Expoziţie Emil Dandea</t>
  </si>
  <si>
    <t xml:space="preserve">Biblioteca Judeteana Mures                           </t>
  </si>
  <si>
    <t>Aleea Carpaţi Filiala nr. 1</t>
  </si>
  <si>
    <t>Reabilitarea spaţiilor interioare (reparaţii tencuieli, zugrăveli, reparaţii la instalaţia electrică, amenajarea unui grup sanitar)</t>
  </si>
  <si>
    <t xml:space="preserve">Administratia Palatului Culturii </t>
  </si>
  <si>
    <t>Reparaţii cabine artişti</t>
  </si>
  <si>
    <t>Zugrăveli interioare şi mochetat pardoseala</t>
  </si>
  <si>
    <t>950 mp</t>
  </si>
  <si>
    <t>Mochetat pardoseala</t>
  </si>
  <si>
    <t>Raşchetat parchet Sala mică şi Sala oglinzilor</t>
  </si>
  <si>
    <t>Raşchetat şi lăcuit parchet</t>
  </si>
  <si>
    <t>800 mp</t>
  </si>
  <si>
    <t>Clădirea Palatului Culturii</t>
  </si>
  <si>
    <t xml:space="preserve">Restaurare vitralii </t>
  </si>
  <si>
    <t>32 mp</t>
  </si>
  <si>
    <t>1500 mp ţiglă şi 1000 mp tablă zincată</t>
  </si>
  <si>
    <t>Orga din Palatul Culturii</t>
  </si>
  <si>
    <t>Reparaţii orgă (înlocuire tuburi)</t>
  </si>
  <si>
    <t xml:space="preserve">3000 buc </t>
  </si>
  <si>
    <t>Consolidare scenă</t>
  </si>
  <si>
    <t xml:space="preserve">Reparaţii sala mică </t>
  </si>
  <si>
    <t>Revizuirea instalaţiei de prevenire a incendiilor</t>
  </si>
  <si>
    <t xml:space="preserve">Biblioteca Judeteana Mures-sediu                          </t>
  </si>
  <si>
    <t xml:space="preserve">Reabilitarea spaţiilor interioare la:secretariat, direcţiune  </t>
  </si>
  <si>
    <t>Reparaţii instalaţie de climatizare</t>
  </si>
  <si>
    <t>Reparaţii mobilier la sala de oglinzi</t>
  </si>
  <si>
    <t>Revista LÁTÓ</t>
  </si>
  <si>
    <t>Sediu din str. Tuşnad nr.5</t>
  </si>
  <si>
    <t xml:space="preserve">Zugrăveli interioare, vopsitorii la uşi şi ferestre, placaj de faianţă şi gresie </t>
  </si>
  <si>
    <t>Repraţii la grupurile sanitare (înlocuit vase WC, chiuvete, robineţi, etc).</t>
  </si>
  <si>
    <t xml:space="preserve">D.G.A.S.P.C. MUREŞ   </t>
  </si>
  <si>
    <t>DGASPC sediu, total din care:</t>
  </si>
  <si>
    <t>D.G.A.S.P.C. Mureş Corp A</t>
  </si>
  <si>
    <t>Reabilitare Corp A (renovare faţadă, tâmplărie)</t>
  </si>
  <si>
    <t>400 mp</t>
  </si>
  <si>
    <t>Reabilitarea porţilor de intrare, corp A şi Corp C</t>
  </si>
  <si>
    <t>2 buc</t>
  </si>
  <si>
    <t>Centrală termică Luduş</t>
  </si>
  <si>
    <t>Reparaţii acoperiş Centrală termică Luduş</t>
  </si>
  <si>
    <t>79 mp</t>
  </si>
  <si>
    <t>Centre Rezidenţiale, total din care:</t>
  </si>
  <si>
    <t>2.1</t>
  </si>
  <si>
    <t>Casa din str. Branului nr.3</t>
  </si>
  <si>
    <t>Reabilitare şarpante-învelitori</t>
  </si>
  <si>
    <t>160 mp</t>
  </si>
  <si>
    <t>2.2</t>
  </si>
  <si>
    <t>Casa din str. Slatinei nr.13</t>
  </si>
  <si>
    <t>Zugrăveli interioare şi reparaţii curente</t>
  </si>
  <si>
    <t>600 mp</t>
  </si>
  <si>
    <t>2.3</t>
  </si>
  <si>
    <t>Casa din str.Strâmbă nr.30</t>
  </si>
  <si>
    <t>450 mp</t>
  </si>
  <si>
    <t>2.4</t>
  </si>
  <si>
    <t>Casa din str. Turnu Roşu nr.3</t>
  </si>
  <si>
    <t>2.5</t>
  </si>
  <si>
    <t>Ceuaşu de Câmpie, str. Bâla nr.43</t>
  </si>
  <si>
    <t>Reabilitare instalaţia electrică</t>
  </si>
  <si>
    <t>2.6</t>
  </si>
  <si>
    <t>Ceuaşu de Câmpie, str. Laposa nr.185</t>
  </si>
  <si>
    <t>Igienizări interioare şi reparaţii curente</t>
  </si>
  <si>
    <t>SIRU</t>
  </si>
  <si>
    <t>Reabilitarea instalaţiei electrice, confecţionare trapa de acces şi reparaţii pod</t>
  </si>
  <si>
    <t>CENTRUL MATERNAL MATERNA</t>
  </si>
  <si>
    <t>Igienizarea totală interioară</t>
  </si>
  <si>
    <t>1400 mp</t>
  </si>
  <si>
    <t>CASE DE TIP FAMILIAL, total din care:</t>
  </si>
  <si>
    <t>5.1</t>
  </si>
  <si>
    <t>Zau de Câmpie, str. Câmpului nr.6</t>
  </si>
  <si>
    <t>Igienizare</t>
  </si>
  <si>
    <t>5.2</t>
  </si>
  <si>
    <t>Sărmaş, str.Dezrobirii nr.58</t>
  </si>
  <si>
    <t>5.3</t>
  </si>
  <si>
    <t>Sărmaş, str.Republicii nr.128</t>
  </si>
  <si>
    <t>5.4</t>
  </si>
  <si>
    <t>Campenita</t>
  </si>
  <si>
    <t>5.5</t>
  </si>
  <si>
    <t>Sâncraiu de Mureş Casa 1</t>
  </si>
  <si>
    <t>Igienizare şi reparaţii curente</t>
  </si>
  <si>
    <t>5.6</t>
  </si>
  <si>
    <t>Sâncraiu de Mureş Casa 2</t>
  </si>
  <si>
    <t>5.7</t>
  </si>
  <si>
    <t>Sâncraiu de Mureş Casa 3</t>
  </si>
  <si>
    <t>5.8</t>
  </si>
  <si>
    <t>Sâncraiu de Mureş Casa 7</t>
  </si>
  <si>
    <t>5.9</t>
  </si>
  <si>
    <t>Sâncraiu de Mureş Casa 9</t>
  </si>
  <si>
    <t>5.10</t>
  </si>
  <si>
    <t>Sâncraiu de Mureş Casa 11</t>
  </si>
  <si>
    <t>5.11</t>
  </si>
  <si>
    <t>Sântana de Mureş</t>
  </si>
  <si>
    <t>Racordare canalizare la reţeaua comunală</t>
  </si>
  <si>
    <t>CP REGHIN, total din care:</t>
  </si>
  <si>
    <t>6.1</t>
  </si>
  <si>
    <t>Internate</t>
  </si>
  <si>
    <t>Zugrăvit interior şi exterior, reparaţii curente</t>
  </si>
  <si>
    <t>1300 mp</t>
  </si>
  <si>
    <t>6.2</t>
  </si>
  <si>
    <t>Case familiale</t>
  </si>
  <si>
    <t>Igienizări şi reparaţii curente</t>
  </si>
  <si>
    <t>6.3</t>
  </si>
  <si>
    <t>Apartament reghin, str. Iernuţeni 2-8, ap.9</t>
  </si>
  <si>
    <t>Igienizări, reparaţii curente, reabilitare, înlocuire tâmplărie, reparaţii instalaţii electrice, izolaţii acoperiş</t>
  </si>
  <si>
    <t>COMPLEX DE SERVICII COMUNITARE ZAU DE CÂMPIE, total din care:</t>
  </si>
  <si>
    <t>Zugrăveli interioare</t>
  </si>
  <si>
    <t>5000 mp</t>
  </si>
  <si>
    <t>COMPLEX DE SERVICII COMUNITARE SIGHIŞOARA, total din care:</t>
  </si>
  <si>
    <t>TOTAL CIA</t>
  </si>
  <si>
    <t>9.1</t>
  </si>
  <si>
    <t>CIA Reghin</t>
  </si>
  <si>
    <t>Reparaţii căi de acces şi trotuare</t>
  </si>
  <si>
    <t>9.2</t>
  </si>
  <si>
    <t xml:space="preserve">CIA Lunca Mureşului </t>
  </si>
  <si>
    <t>Reparaţii gard</t>
  </si>
  <si>
    <t>9.3</t>
  </si>
  <si>
    <t xml:space="preserve">CIA Glodeni </t>
  </si>
  <si>
    <t>9.4</t>
  </si>
  <si>
    <t xml:space="preserve">CRRN Brîncoveneşti </t>
  </si>
  <si>
    <t>Reparaţii gard, înlocuirea 320 m de conductă de apă</t>
  </si>
  <si>
    <t>9.5</t>
  </si>
  <si>
    <t>CRRN Călugăreni</t>
  </si>
  <si>
    <t>9.6</t>
  </si>
  <si>
    <t>CIA Sighişoara</t>
  </si>
  <si>
    <t xml:space="preserve">Consolidarea acoperişului </t>
  </si>
  <si>
    <t xml:space="preserve">AEROPORT                                                        </t>
  </si>
  <si>
    <t xml:space="preserve">Pistă, cale de rulare şi platformă operare </t>
  </si>
  <si>
    <t>Reparaţii</t>
  </si>
  <si>
    <t>Hidrofor şi casa vanelor</t>
  </si>
  <si>
    <t>Proiect tehnic+ execuţie reparaţii capitale</t>
  </si>
  <si>
    <t>45 mp şi 15 mp</t>
  </si>
  <si>
    <t>Bloc cu 8 apartamente şi spaţii libere la parter</t>
  </si>
  <si>
    <t>Refuncţionalizare bloc cu 8 apartamente</t>
  </si>
  <si>
    <t>1100 mp</t>
  </si>
  <si>
    <t>Garaje auto</t>
  </si>
  <si>
    <t>Reparaţii curente şi modernizare</t>
  </si>
  <si>
    <t>364 mp</t>
  </si>
  <si>
    <t>Grup social</t>
  </si>
  <si>
    <t>Reparaţii capitale instalaţie de încălzire şi apă caldă</t>
  </si>
  <si>
    <t>270 mp</t>
  </si>
  <si>
    <t>Uzina electrică şi garaje</t>
  </si>
  <si>
    <t>Reparaţii hidroizolaţii</t>
  </si>
  <si>
    <t>267 mp</t>
  </si>
  <si>
    <t>Clădirea industrială</t>
  </si>
  <si>
    <t>300 mp</t>
  </si>
  <si>
    <t>Aerogară</t>
  </si>
  <si>
    <t>Reparaţii terase circulabile</t>
  </si>
  <si>
    <t>110 mp</t>
  </si>
  <si>
    <t>Platforma deşeuri menajere</t>
  </si>
  <si>
    <t>Reparaţii, extindere şi compartimentare</t>
  </si>
  <si>
    <t>50 mp</t>
  </si>
  <si>
    <t>Scara de pasageri</t>
  </si>
  <si>
    <t>Reparaţii capitale</t>
  </si>
  <si>
    <t>1 buc</t>
  </si>
  <si>
    <t>Electrocare</t>
  </si>
  <si>
    <t>Cazan încălzire centrală</t>
  </si>
  <si>
    <t>Reparaţii şi automatizare</t>
  </si>
  <si>
    <t>Conductă apă potabilă aeroport</t>
  </si>
  <si>
    <t>Verificare şi reparaţii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</si>
</sst>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5" fillId="3" borderId="3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vertical="center" wrapText="1"/>
    </xf>
    <xf numFmtId="3" fontId="5" fillId="3" borderId="3" xfId="0" applyNumberFormat="1" applyFont="1" applyFill="1" applyBorder="1" applyAlignment="1">
      <alignment horizontal="right" vertical="center" wrapText="1"/>
    </xf>
    <xf numFmtId="3" fontId="5" fillId="3" borderId="4" xfId="0" applyNumberFormat="1" applyFont="1" applyFill="1" applyBorder="1" applyAlignment="1">
      <alignment horizontal="right" vertical="center"/>
    </xf>
    <xf numFmtId="3" fontId="5" fillId="3" borderId="3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5" fillId="4" borderId="3" xfId="0" applyFont="1" applyFill="1" applyBorder="1" applyAlignment="1">
      <alignment horizontal="right" vertical="center"/>
    </xf>
    <xf numFmtId="0" fontId="5" fillId="4" borderId="5" xfId="0" applyFont="1" applyFill="1" applyBorder="1" applyAlignment="1">
      <alignment vertical="center" wrapText="1"/>
    </xf>
    <xf numFmtId="3" fontId="5" fillId="4" borderId="3" xfId="0" applyNumberFormat="1" applyFont="1" applyFill="1" applyBorder="1" applyAlignment="1">
      <alignment horizontal="right" vertical="center" wrapText="1"/>
    </xf>
    <xf numFmtId="3" fontId="5" fillId="4" borderId="4" xfId="0" applyNumberFormat="1" applyFont="1" applyFill="1" applyBorder="1" applyAlignment="1">
      <alignment horizontal="right" vertical="center"/>
    </xf>
    <xf numFmtId="3" fontId="5" fillId="4" borderId="3" xfId="0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right" vertical="center"/>
    </xf>
    <xf numFmtId="0" fontId="6" fillId="4" borderId="2" xfId="0" applyFont="1" applyFill="1" applyBorder="1" applyAlignment="1">
      <alignment horizontal="right" vertical="center"/>
    </xf>
    <xf numFmtId="0" fontId="0" fillId="0" borderId="2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3" fontId="0" fillId="0" borderId="7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/>
    </xf>
    <xf numFmtId="0" fontId="6" fillId="4" borderId="5" xfId="0" applyFont="1" applyFill="1" applyBorder="1" applyAlignment="1">
      <alignment horizontal="right" vertical="center"/>
    </xf>
    <xf numFmtId="0" fontId="0" fillId="0" borderId="5" xfId="0" applyFont="1" applyBorder="1" applyAlignment="1">
      <alignment vertical="center" wrapText="1"/>
    </xf>
    <xf numFmtId="3" fontId="0" fillId="0" borderId="7" xfId="0" applyNumberFormat="1" applyFont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right" vertical="center"/>
    </xf>
    <xf numFmtId="0" fontId="5" fillId="4" borderId="4" xfId="0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vertical="center" wrapText="1"/>
    </xf>
    <xf numFmtId="0" fontId="0" fillId="0" borderId="1" xfId="0" applyFont="1" applyBorder="1" applyAlignment="1">
      <alignment horizontal="justify" wrapText="1"/>
    </xf>
    <xf numFmtId="0" fontId="0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 wrapText="1"/>
    </xf>
    <xf numFmtId="3" fontId="0" fillId="3" borderId="1" xfId="0" applyNumberFormat="1" applyFont="1" applyFill="1" applyBorder="1" applyAlignment="1">
      <alignment vertical="center" wrapText="1"/>
    </xf>
    <xf numFmtId="3" fontId="0" fillId="3" borderId="8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Border="1" applyAlignment="1">
      <alignment vertical="center" wrapText="1"/>
    </xf>
    <xf numFmtId="3" fontId="0" fillId="0" borderId="8" xfId="0" applyNumberFormat="1" applyFont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0" fillId="3" borderId="3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3" borderId="1" xfId="0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vertical="center" wrapText="1"/>
    </xf>
    <xf numFmtId="3" fontId="5" fillId="3" borderId="8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 wrapText="1"/>
    </xf>
    <xf numFmtId="3" fontId="6" fillId="4" borderId="1" xfId="0" applyNumberFormat="1" applyFont="1" applyFill="1" applyBorder="1" applyAlignment="1">
      <alignment vertical="center" wrapText="1"/>
    </xf>
    <xf numFmtId="3" fontId="6" fillId="4" borderId="8" xfId="0" applyNumberFormat="1" applyFont="1" applyFill="1" applyBorder="1" applyAlignment="1">
      <alignment horizontal="right" vertical="center"/>
    </xf>
    <xf numFmtId="3" fontId="6" fillId="4" borderId="1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 wrapText="1"/>
    </xf>
    <xf numFmtId="3" fontId="6" fillId="0" borderId="8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0" fillId="0" borderId="8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7" fillId="0" borderId="8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vertical="center"/>
    </xf>
    <xf numFmtId="0" fontId="7" fillId="0" borderId="0" xfId="0" applyFont="1" applyAlignment="1">
      <alignment/>
    </xf>
    <xf numFmtId="3" fontId="7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5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right" vertical="center"/>
    </xf>
    <xf numFmtId="0" fontId="0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7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3" fontId="6" fillId="0" borderId="5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3" fontId="6" fillId="0" borderId="8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1" xfId="0" applyNumberFormat="1" applyFont="1" applyBorder="1" applyAlignment="1">
      <alignment vertical="center" wrapText="1"/>
    </xf>
    <xf numFmtId="3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3" fontId="6" fillId="3" borderId="8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right" vertical="center" wrapText="1"/>
    </xf>
    <xf numFmtId="0" fontId="8" fillId="4" borderId="2" xfId="0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left" vertical="center" wrapText="1"/>
    </xf>
    <xf numFmtId="3" fontId="8" fillId="4" borderId="1" xfId="0" applyNumberFormat="1" applyFont="1" applyFill="1" applyBorder="1" applyAlignment="1">
      <alignment horizontal="right" vertical="center" wrapText="1"/>
    </xf>
    <xf numFmtId="0" fontId="8" fillId="4" borderId="5" xfId="0" applyFont="1" applyFill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8" fillId="4" borderId="3" xfId="0" applyFont="1" applyFill="1" applyBorder="1" applyAlignment="1">
      <alignment horizontal="right" vertical="center"/>
    </xf>
    <xf numFmtId="0" fontId="8" fillId="4" borderId="3" xfId="0" applyFont="1" applyFill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/>
    </xf>
    <xf numFmtId="0" fontId="8" fillId="0" borderId="3" xfId="0" applyFont="1" applyBorder="1" applyAlignment="1">
      <alignment vertical="center" wrapText="1"/>
    </xf>
    <xf numFmtId="3" fontId="6" fillId="0" borderId="8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3" fontId="8" fillId="0" borderId="8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0" fontId="0" fillId="4" borderId="1" xfId="0" applyFont="1" applyFill="1" applyBorder="1" applyAlignment="1">
      <alignment vertical="center" wrapText="1"/>
    </xf>
    <xf numFmtId="3" fontId="0" fillId="4" borderId="1" xfId="0" applyNumberFormat="1" applyFont="1" applyFill="1" applyBorder="1" applyAlignment="1">
      <alignment vertical="center" wrapText="1"/>
    </xf>
    <xf numFmtId="3" fontId="0" fillId="4" borderId="8" xfId="0" applyNumberFormat="1" applyFont="1" applyFill="1" applyBorder="1" applyAlignment="1">
      <alignment horizontal="right" vertical="center"/>
    </xf>
    <xf numFmtId="3" fontId="0" fillId="4" borderId="1" xfId="0" applyNumberFormat="1" applyFont="1" applyFill="1" applyBorder="1" applyAlignment="1">
      <alignment vertical="center"/>
    </xf>
    <xf numFmtId="0" fontId="0" fillId="4" borderId="0" xfId="0" applyFont="1" applyFill="1" applyBorder="1" applyAlignment="1">
      <alignment/>
    </xf>
    <xf numFmtId="3" fontId="0" fillId="4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Y246"/>
  <sheetViews>
    <sheetView tabSelected="1" zoomScaleSheetLayoutView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3" sqref="D13"/>
    </sheetView>
  </sheetViews>
  <sheetFormatPr defaultColWidth="9.140625" defaultRowHeight="12.75"/>
  <cols>
    <col min="1" max="1" width="4.421875" style="148" customWidth="1"/>
    <col min="2" max="2" width="6.28125" style="148" customWidth="1"/>
    <col min="3" max="3" width="43.57421875" style="149" customWidth="1"/>
    <col min="4" max="4" width="44.00390625" style="152" customWidth="1"/>
    <col min="5" max="5" width="8.00390625" style="151" customWidth="1"/>
    <col min="6" max="6" width="10.00390625" style="13" customWidth="1"/>
    <col min="7" max="7" width="9.140625" style="6" customWidth="1"/>
    <col min="8" max="8" width="10.57421875" style="39" customWidth="1"/>
    <col min="9" max="16384" width="9.140625" style="39" customWidth="1"/>
  </cols>
  <sheetData>
    <row r="1" spans="1:8" s="6" customFormat="1" ht="38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5" t="s">
        <v>7</v>
      </c>
    </row>
    <row r="2" spans="1:8" s="7" customFormat="1" ht="12.75">
      <c r="A2" s="1" t="s">
        <v>8</v>
      </c>
      <c r="B2" s="1" t="s">
        <v>9</v>
      </c>
      <c r="C2" s="2" t="s">
        <v>10</v>
      </c>
      <c r="D2" s="3">
        <v>3</v>
      </c>
      <c r="E2" s="3">
        <v>4</v>
      </c>
      <c r="F2" s="3">
        <v>5</v>
      </c>
      <c r="G2" s="3">
        <v>6</v>
      </c>
      <c r="H2" s="3">
        <v>7</v>
      </c>
    </row>
    <row r="3" spans="1:8" s="13" customFormat="1" ht="12.75">
      <c r="A3" s="8"/>
      <c r="B3" s="8"/>
      <c r="C3" s="9" t="s">
        <v>11</v>
      </c>
      <c r="D3" s="10"/>
      <c r="E3" s="11"/>
      <c r="F3" s="12">
        <f>F4+F18+F21+F23+F29+F31+F68+F107+F16</f>
        <v>5119881</v>
      </c>
      <c r="G3" s="12">
        <f>G4+G18+G21+G23+G29+G31+G68+G107+G16</f>
        <v>138330</v>
      </c>
      <c r="H3" s="12">
        <f>H4+H18+H21+H23+H29+H31+H68+H107+H16</f>
        <v>5258211</v>
      </c>
    </row>
    <row r="4" spans="1:8" s="19" customFormat="1" ht="12.75">
      <c r="A4" s="14"/>
      <c r="B4" s="14"/>
      <c r="C4" s="15" t="s">
        <v>12</v>
      </c>
      <c r="D4" s="16"/>
      <c r="E4" s="17"/>
      <c r="F4" s="18">
        <f>F5+F14</f>
        <v>736135</v>
      </c>
      <c r="G4" s="18">
        <f>G5+G14</f>
        <v>0</v>
      </c>
      <c r="H4" s="18">
        <f>H5+H14</f>
        <v>736135</v>
      </c>
    </row>
    <row r="5" spans="1:8" s="19" customFormat="1" ht="12.75">
      <c r="A5" s="20"/>
      <c r="B5" s="20"/>
      <c r="C5" s="21" t="s">
        <v>13</v>
      </c>
      <c r="D5" s="22"/>
      <c r="E5" s="23"/>
      <c r="F5" s="24">
        <f>SUM(F6:F13)</f>
        <v>715000</v>
      </c>
      <c r="G5" s="24">
        <f>SUM(G6:G13)</f>
        <v>0</v>
      </c>
      <c r="H5" s="24">
        <f>SUM(H6:H13)</f>
        <v>715000</v>
      </c>
    </row>
    <row r="6" spans="1:8" s="19" customFormat="1" ht="12.75">
      <c r="A6" s="25">
        <v>1</v>
      </c>
      <c r="B6" s="26">
        <v>51</v>
      </c>
      <c r="C6" s="27" t="s">
        <v>14</v>
      </c>
      <c r="D6" s="28" t="s">
        <v>15</v>
      </c>
      <c r="E6" s="29"/>
      <c r="F6" s="30">
        <v>150000</v>
      </c>
      <c r="G6" s="31"/>
      <c r="H6" s="32">
        <f aca="true" t="shared" si="0" ref="H6:H13">F6+G6</f>
        <v>150000</v>
      </c>
    </row>
    <row r="7" spans="1:8" s="19" customFormat="1" ht="12.75">
      <c r="A7" s="25">
        <v>2</v>
      </c>
      <c r="B7" s="33"/>
      <c r="C7" s="34"/>
      <c r="D7" s="28" t="s">
        <v>16</v>
      </c>
      <c r="E7" s="35"/>
      <c r="F7" s="30">
        <v>200000</v>
      </c>
      <c r="G7" s="31"/>
      <c r="H7" s="32">
        <f t="shared" si="0"/>
        <v>200000</v>
      </c>
    </row>
    <row r="8" spans="1:8" s="19" customFormat="1" ht="12.75">
      <c r="A8" s="25">
        <v>3</v>
      </c>
      <c r="B8" s="33"/>
      <c r="C8" s="34"/>
      <c r="D8" s="28" t="s">
        <v>17</v>
      </c>
      <c r="E8" s="35"/>
      <c r="F8" s="30">
        <f>200000-56000</f>
        <v>144000</v>
      </c>
      <c r="G8" s="31"/>
      <c r="H8" s="32">
        <f t="shared" si="0"/>
        <v>144000</v>
      </c>
    </row>
    <row r="9" spans="1:8" s="19" customFormat="1" ht="12.75">
      <c r="A9" s="25">
        <v>4</v>
      </c>
      <c r="B9" s="33"/>
      <c r="C9" s="34"/>
      <c r="D9" s="28" t="s">
        <v>18</v>
      </c>
      <c r="E9" s="35"/>
      <c r="F9" s="30">
        <v>150000</v>
      </c>
      <c r="G9" s="31"/>
      <c r="H9" s="32">
        <f t="shared" si="0"/>
        <v>150000</v>
      </c>
    </row>
    <row r="10" spans="1:8" s="19" customFormat="1" ht="12.75">
      <c r="A10" s="25">
        <v>5</v>
      </c>
      <c r="B10" s="36"/>
      <c r="C10" s="37"/>
      <c r="D10" s="28" t="s">
        <v>19</v>
      </c>
      <c r="E10" s="35"/>
      <c r="F10" s="30">
        <v>2000</v>
      </c>
      <c r="G10" s="30"/>
      <c r="H10" s="32">
        <f t="shared" si="0"/>
        <v>2000</v>
      </c>
    </row>
    <row r="11" spans="1:8" s="19" customFormat="1" ht="12.75">
      <c r="A11" s="25">
        <v>6</v>
      </c>
      <c r="B11" s="26">
        <v>51</v>
      </c>
      <c r="C11" s="27" t="s">
        <v>20</v>
      </c>
      <c r="D11" s="38" t="s">
        <v>21</v>
      </c>
      <c r="E11" s="35"/>
      <c r="F11" s="30">
        <v>14000</v>
      </c>
      <c r="G11" s="30"/>
      <c r="H11" s="32">
        <f t="shared" si="0"/>
        <v>14000</v>
      </c>
    </row>
    <row r="12" spans="1:8" ht="25.5">
      <c r="A12" s="25">
        <v>7</v>
      </c>
      <c r="B12" s="33"/>
      <c r="C12" s="34"/>
      <c r="D12" s="38" t="s">
        <v>22</v>
      </c>
      <c r="E12" s="29" t="s">
        <v>23</v>
      </c>
      <c r="F12" s="30">
        <v>10000</v>
      </c>
      <c r="G12" s="31"/>
      <c r="H12" s="32">
        <f t="shared" si="0"/>
        <v>10000</v>
      </c>
    </row>
    <row r="13" spans="1:8" ht="12.75">
      <c r="A13" s="25">
        <v>8</v>
      </c>
      <c r="B13" s="36"/>
      <c r="C13" s="37"/>
      <c r="D13" s="38" t="s">
        <v>24</v>
      </c>
      <c r="E13" s="29"/>
      <c r="F13" s="30">
        <v>45000</v>
      </c>
      <c r="G13" s="30"/>
      <c r="H13" s="32">
        <f t="shared" si="0"/>
        <v>45000</v>
      </c>
    </row>
    <row r="14" spans="1:8" ht="12.75">
      <c r="A14" s="40"/>
      <c r="B14" s="25"/>
      <c r="C14" s="41" t="s">
        <v>25</v>
      </c>
      <c r="D14" s="38"/>
      <c r="E14" s="29"/>
      <c r="F14" s="42">
        <f>F15</f>
        <v>21135</v>
      </c>
      <c r="G14" s="42">
        <f>G15</f>
        <v>0</v>
      </c>
      <c r="H14" s="42">
        <f>H15</f>
        <v>21135</v>
      </c>
    </row>
    <row r="15" spans="1:8" ht="25.5">
      <c r="A15" s="40">
        <v>1</v>
      </c>
      <c r="B15" s="25">
        <v>87</v>
      </c>
      <c r="C15" s="43" t="s">
        <v>26</v>
      </c>
      <c r="D15" s="44" t="s">
        <v>27</v>
      </c>
      <c r="E15" s="29"/>
      <c r="F15" s="30">
        <v>21135</v>
      </c>
      <c r="G15" s="31"/>
      <c r="H15" s="32">
        <f>F15+G15</f>
        <v>21135</v>
      </c>
    </row>
    <row r="16" spans="1:8" ht="12.75">
      <c r="A16" s="45"/>
      <c r="B16" s="45"/>
      <c r="C16" s="46" t="s">
        <v>28</v>
      </c>
      <c r="D16" s="47"/>
      <c r="E16" s="48"/>
      <c r="F16" s="49">
        <f>F17</f>
        <v>3000</v>
      </c>
      <c r="G16" s="49">
        <f>G17</f>
        <v>0</v>
      </c>
      <c r="H16" s="49">
        <f>H17</f>
        <v>3000</v>
      </c>
    </row>
    <row r="17" spans="1:8" ht="12.75">
      <c r="A17" s="40">
        <v>1</v>
      </c>
      <c r="B17" s="40">
        <v>54</v>
      </c>
      <c r="C17" s="38" t="s">
        <v>29</v>
      </c>
      <c r="D17" s="50" t="s">
        <v>30</v>
      </c>
      <c r="E17" s="51"/>
      <c r="F17" s="30">
        <v>3000</v>
      </c>
      <c r="G17" s="31"/>
      <c r="H17" s="32">
        <f>F17+G17</f>
        <v>3000</v>
      </c>
    </row>
    <row r="18" spans="1:8" s="54" customFormat="1" ht="12.75">
      <c r="A18" s="45"/>
      <c r="B18" s="52"/>
      <c r="C18" s="46" t="s">
        <v>31</v>
      </c>
      <c r="D18" s="53"/>
      <c r="E18" s="48"/>
      <c r="F18" s="49">
        <f>F19+F20</f>
        <v>110000</v>
      </c>
      <c r="G18" s="49">
        <f>G19+G20</f>
        <v>0</v>
      </c>
      <c r="H18" s="49">
        <f>H19+H20</f>
        <v>110000</v>
      </c>
    </row>
    <row r="19" spans="1:8" s="54" customFormat="1" ht="25.5">
      <c r="A19" s="40">
        <v>1</v>
      </c>
      <c r="B19" s="25">
        <v>60</v>
      </c>
      <c r="C19" s="38"/>
      <c r="D19" s="38" t="s">
        <v>32</v>
      </c>
      <c r="E19" s="51"/>
      <c r="F19" s="30">
        <v>10000</v>
      </c>
      <c r="G19" s="31"/>
      <c r="H19" s="32">
        <f>F19+G19</f>
        <v>10000</v>
      </c>
    </row>
    <row r="20" spans="1:8" s="54" customFormat="1" ht="25.5">
      <c r="A20" s="40">
        <v>2</v>
      </c>
      <c r="B20" s="25">
        <v>60</v>
      </c>
      <c r="C20" s="38" t="s">
        <v>33</v>
      </c>
      <c r="D20" s="38" t="s">
        <v>34</v>
      </c>
      <c r="E20" s="51"/>
      <c r="F20" s="30">
        <v>100000</v>
      </c>
      <c r="G20" s="30"/>
      <c r="H20" s="32">
        <f>F20+G20</f>
        <v>100000</v>
      </c>
    </row>
    <row r="21" spans="1:8" ht="25.5">
      <c r="A21" s="55"/>
      <c r="B21" s="45"/>
      <c r="C21" s="46" t="s">
        <v>35</v>
      </c>
      <c r="D21" s="56"/>
      <c r="E21" s="57"/>
      <c r="F21" s="49">
        <f>F22</f>
        <v>5000</v>
      </c>
      <c r="G21" s="49">
        <f>G22</f>
        <v>0</v>
      </c>
      <c r="H21" s="49">
        <f>H22</f>
        <v>5000</v>
      </c>
    </row>
    <row r="22" spans="1:8" ht="12.75">
      <c r="A22" s="40">
        <v>1</v>
      </c>
      <c r="B22" s="40">
        <v>65</v>
      </c>
      <c r="C22" s="38" t="s">
        <v>36</v>
      </c>
      <c r="D22" s="38" t="s">
        <v>37</v>
      </c>
      <c r="E22" s="51" t="s">
        <v>38</v>
      </c>
      <c r="F22" s="30">
        <v>5000</v>
      </c>
      <c r="G22" s="30"/>
      <c r="H22" s="32">
        <f>F22+G22</f>
        <v>5000</v>
      </c>
    </row>
    <row r="23" spans="1:8" ht="25.5">
      <c r="A23" s="55"/>
      <c r="B23" s="55"/>
      <c r="C23" s="46" t="s">
        <v>39</v>
      </c>
      <c r="D23" s="56"/>
      <c r="E23" s="57"/>
      <c r="F23" s="58">
        <f>SUM(F24:F28)</f>
        <v>450000</v>
      </c>
      <c r="G23" s="58">
        <f>SUM(G24:G28)</f>
        <v>0</v>
      </c>
      <c r="H23" s="58">
        <f>SUM(H24:H28)</f>
        <v>450000</v>
      </c>
    </row>
    <row r="24" spans="1:8" ht="25.5">
      <c r="A24" s="25">
        <v>1</v>
      </c>
      <c r="B24" s="59">
        <v>65</v>
      </c>
      <c r="C24" s="60" t="s">
        <v>40</v>
      </c>
      <c r="D24" s="61" t="s">
        <v>41</v>
      </c>
      <c r="E24" s="62" t="s">
        <v>42</v>
      </c>
      <c r="F24" s="63">
        <v>30000</v>
      </c>
      <c r="G24" s="31"/>
      <c r="H24" s="32">
        <f>F24+G24</f>
        <v>30000</v>
      </c>
    </row>
    <row r="25" spans="1:8" ht="25.5">
      <c r="A25" s="59">
        <v>2</v>
      </c>
      <c r="B25" s="59">
        <v>65</v>
      </c>
      <c r="C25" s="60" t="s">
        <v>43</v>
      </c>
      <c r="D25" s="64" t="s">
        <v>44</v>
      </c>
      <c r="E25" s="65"/>
      <c r="F25" s="66">
        <v>5000</v>
      </c>
      <c r="G25" s="31"/>
      <c r="H25" s="32">
        <f>F25+G25</f>
        <v>5000</v>
      </c>
    </row>
    <row r="26" spans="1:8" ht="12.75">
      <c r="A26" s="25">
        <v>3</v>
      </c>
      <c r="B26" s="59">
        <v>65</v>
      </c>
      <c r="C26" s="60" t="s">
        <v>45</v>
      </c>
      <c r="D26" s="64" t="s">
        <v>46</v>
      </c>
      <c r="E26" s="65"/>
      <c r="F26" s="66">
        <v>2000</v>
      </c>
      <c r="G26" s="31"/>
      <c r="H26" s="32">
        <f>F26+G26</f>
        <v>2000</v>
      </c>
    </row>
    <row r="27" spans="1:8" ht="25.5">
      <c r="A27" s="59">
        <v>4</v>
      </c>
      <c r="B27" s="59">
        <v>65</v>
      </c>
      <c r="C27" s="60" t="s">
        <v>47</v>
      </c>
      <c r="D27" s="64" t="s">
        <v>48</v>
      </c>
      <c r="E27" s="65" t="s">
        <v>49</v>
      </c>
      <c r="F27" s="66">
        <v>300000</v>
      </c>
      <c r="G27" s="30"/>
      <c r="H27" s="32">
        <f>F27+G27</f>
        <v>300000</v>
      </c>
    </row>
    <row r="28" spans="1:8" ht="25.5">
      <c r="A28" s="25">
        <v>5</v>
      </c>
      <c r="B28" s="59">
        <v>65</v>
      </c>
      <c r="C28" s="60" t="s">
        <v>40</v>
      </c>
      <c r="D28" s="64" t="s">
        <v>50</v>
      </c>
      <c r="E28" s="65"/>
      <c r="F28" s="66">
        <v>113000</v>
      </c>
      <c r="G28" s="31"/>
      <c r="H28" s="32">
        <f>F28+G28</f>
        <v>113000</v>
      </c>
    </row>
    <row r="29" spans="1:8" ht="25.5">
      <c r="A29" s="55"/>
      <c r="B29" s="55"/>
      <c r="C29" s="46" t="s">
        <v>51</v>
      </c>
      <c r="D29" s="56"/>
      <c r="E29" s="57"/>
      <c r="F29" s="58">
        <f>F30</f>
        <v>100000</v>
      </c>
      <c r="G29" s="58">
        <f>G30</f>
        <v>100000</v>
      </c>
      <c r="H29" s="58">
        <f>H30</f>
        <v>200000</v>
      </c>
    </row>
    <row r="30" spans="1:8" s="54" customFormat="1" ht="38.25">
      <c r="A30" s="40">
        <v>1</v>
      </c>
      <c r="B30" s="59">
        <v>65</v>
      </c>
      <c r="C30" s="38" t="s">
        <v>52</v>
      </c>
      <c r="D30" s="50" t="s">
        <v>53</v>
      </c>
      <c r="E30" s="67" t="s">
        <v>54</v>
      </c>
      <c r="F30" s="30">
        <v>100000</v>
      </c>
      <c r="G30" s="68">
        <v>100000</v>
      </c>
      <c r="H30" s="69">
        <f>F30+G30</f>
        <v>200000</v>
      </c>
    </row>
    <row r="31" spans="1:8" ht="12.75">
      <c r="A31" s="55"/>
      <c r="B31" s="55"/>
      <c r="C31" s="46" t="s">
        <v>55</v>
      </c>
      <c r="D31" s="56"/>
      <c r="E31" s="57"/>
      <c r="F31" s="58">
        <f>F32+F37+F34+F39+F50+F52+F65</f>
        <v>1860494</v>
      </c>
      <c r="G31" s="58">
        <f>G32+G37+G34+G39+G50+G52+G65</f>
        <v>135000</v>
      </c>
      <c r="H31" s="58">
        <f>H32+H37+H34+H39+H50+H52+H65</f>
        <v>1995494</v>
      </c>
    </row>
    <row r="32" spans="1:8" ht="12.75">
      <c r="A32" s="70"/>
      <c r="B32" s="59"/>
      <c r="C32" s="71" t="s">
        <v>56</v>
      </c>
      <c r="D32" s="72"/>
      <c r="E32" s="73"/>
      <c r="F32" s="74">
        <f>F33</f>
        <v>4000</v>
      </c>
      <c r="G32" s="74">
        <f>G33</f>
        <v>0</v>
      </c>
      <c r="H32" s="74">
        <f>H33</f>
        <v>4000</v>
      </c>
    </row>
    <row r="33" spans="1:8" s="75" customFormat="1" ht="25.5">
      <c r="A33" s="40">
        <v>1</v>
      </c>
      <c r="B33" s="40">
        <v>67</v>
      </c>
      <c r="C33" s="38" t="s">
        <v>57</v>
      </c>
      <c r="D33" s="50" t="s">
        <v>58</v>
      </c>
      <c r="E33" s="51"/>
      <c r="F33" s="30">
        <v>4000</v>
      </c>
      <c r="G33" s="31"/>
      <c r="H33" s="32">
        <f>F33+G33</f>
        <v>4000</v>
      </c>
    </row>
    <row r="34" spans="1:8" s="75" customFormat="1" ht="12.75">
      <c r="A34" s="70"/>
      <c r="B34" s="70"/>
      <c r="C34" s="71" t="s">
        <v>59</v>
      </c>
      <c r="D34" s="72"/>
      <c r="E34" s="73"/>
      <c r="F34" s="76">
        <f>F35+F36</f>
        <v>70000</v>
      </c>
      <c r="G34" s="76">
        <f>G35+G36</f>
        <v>-10000</v>
      </c>
      <c r="H34" s="76">
        <f>H35+H36</f>
        <v>60000</v>
      </c>
    </row>
    <row r="35" spans="1:8" ht="25.5">
      <c r="A35" s="40">
        <v>1</v>
      </c>
      <c r="B35" s="40">
        <v>67</v>
      </c>
      <c r="C35" s="38" t="s">
        <v>60</v>
      </c>
      <c r="D35" s="38" t="s">
        <v>21</v>
      </c>
      <c r="E35" s="51"/>
      <c r="F35" s="30">
        <v>5000</v>
      </c>
      <c r="G35" s="31"/>
      <c r="H35" s="32">
        <f>F35+G35</f>
        <v>5000</v>
      </c>
    </row>
    <row r="36" spans="1:8" ht="12.75">
      <c r="A36" s="40">
        <v>2</v>
      </c>
      <c r="B36" s="40">
        <v>67</v>
      </c>
      <c r="C36" s="38" t="s">
        <v>61</v>
      </c>
      <c r="D36" s="38" t="s">
        <v>62</v>
      </c>
      <c r="E36" s="51"/>
      <c r="F36" s="30">
        <v>65000</v>
      </c>
      <c r="G36" s="30">
        <v>-10000</v>
      </c>
      <c r="H36" s="32">
        <f>F36+G36</f>
        <v>55000</v>
      </c>
    </row>
    <row r="37" spans="1:8" s="77" customFormat="1" ht="12.75">
      <c r="A37" s="70"/>
      <c r="B37" s="70"/>
      <c r="C37" s="71" t="s">
        <v>63</v>
      </c>
      <c r="D37" s="72"/>
      <c r="E37" s="73"/>
      <c r="F37" s="76">
        <f>F38</f>
        <v>20000</v>
      </c>
      <c r="G37" s="76">
        <f>G38</f>
        <v>0</v>
      </c>
      <c r="H37" s="76">
        <f>H38</f>
        <v>20000</v>
      </c>
    </row>
    <row r="38" spans="1:8" s="77" customFormat="1" ht="25.5">
      <c r="A38" s="40">
        <v>1</v>
      </c>
      <c r="B38" s="40">
        <v>67</v>
      </c>
      <c r="C38" s="38" t="s">
        <v>64</v>
      </c>
      <c r="D38" s="50" t="s">
        <v>65</v>
      </c>
      <c r="E38" s="51">
        <v>829</v>
      </c>
      <c r="F38" s="30">
        <v>20000</v>
      </c>
      <c r="G38" s="31"/>
      <c r="H38" s="32">
        <f>F38+G38</f>
        <v>20000</v>
      </c>
    </row>
    <row r="39" spans="1:8" s="77" customFormat="1" ht="12.75">
      <c r="A39" s="70"/>
      <c r="B39" s="70"/>
      <c r="C39" s="71" t="s">
        <v>66</v>
      </c>
      <c r="D39" s="72"/>
      <c r="E39" s="73"/>
      <c r="F39" s="74">
        <f>SUM(F40:F49)</f>
        <v>392500</v>
      </c>
      <c r="G39" s="74">
        <f>SUM(G40:G49)</f>
        <v>0</v>
      </c>
      <c r="H39" s="74">
        <f>SUM(H40:H49)</f>
        <v>392500</v>
      </c>
    </row>
    <row r="40" spans="1:8" s="77" customFormat="1" ht="12.75">
      <c r="A40" s="40">
        <v>1</v>
      </c>
      <c r="B40" s="40">
        <v>67</v>
      </c>
      <c r="C40" s="78" t="s">
        <v>67</v>
      </c>
      <c r="D40" s="50" t="s">
        <v>68</v>
      </c>
      <c r="E40" s="51" t="s">
        <v>69</v>
      </c>
      <c r="F40" s="30">
        <v>20000</v>
      </c>
      <c r="G40" s="30"/>
      <c r="H40" s="32">
        <f aca="true" t="shared" si="1" ref="H40:H49">F40+G40</f>
        <v>20000</v>
      </c>
    </row>
    <row r="41" spans="1:8" s="77" customFormat="1" ht="12.75">
      <c r="A41" s="79">
        <v>2</v>
      </c>
      <c r="B41" s="40">
        <v>67</v>
      </c>
      <c r="C41" s="80"/>
      <c r="D41" s="50" t="s">
        <v>70</v>
      </c>
      <c r="E41" s="51"/>
      <c r="F41" s="30">
        <v>30000</v>
      </c>
      <c r="G41" s="30"/>
      <c r="H41" s="32">
        <f t="shared" si="1"/>
        <v>30000</v>
      </c>
    </row>
    <row r="42" spans="1:8" s="77" customFormat="1" ht="12.75">
      <c r="A42" s="40">
        <v>3</v>
      </c>
      <c r="B42" s="40">
        <v>67</v>
      </c>
      <c r="C42" s="81" t="s">
        <v>71</v>
      </c>
      <c r="D42" s="50" t="s">
        <v>68</v>
      </c>
      <c r="E42" s="51" t="s">
        <v>72</v>
      </c>
      <c r="F42" s="69">
        <v>30000</v>
      </c>
      <c r="G42" s="30"/>
      <c r="H42" s="32">
        <f t="shared" si="1"/>
        <v>30000</v>
      </c>
    </row>
    <row r="43" spans="1:8" s="77" customFormat="1" ht="38.25">
      <c r="A43" s="82">
        <v>4</v>
      </c>
      <c r="B43" s="83">
        <v>67</v>
      </c>
      <c r="C43" s="78" t="s">
        <v>73</v>
      </c>
      <c r="D43" s="50" t="s">
        <v>74</v>
      </c>
      <c r="E43" s="51" t="s">
        <v>75</v>
      </c>
      <c r="F43" s="30">
        <v>20000</v>
      </c>
      <c r="G43" s="30"/>
      <c r="H43" s="32">
        <f t="shared" si="1"/>
        <v>20000</v>
      </c>
    </row>
    <row r="44" spans="1:8" s="77" customFormat="1" ht="38.25">
      <c r="A44" s="82">
        <v>5</v>
      </c>
      <c r="B44" s="84"/>
      <c r="C44" s="85"/>
      <c r="D44" s="50" t="s">
        <v>76</v>
      </c>
      <c r="E44" s="51" t="s">
        <v>69</v>
      </c>
      <c r="F44" s="30">
        <v>0</v>
      </c>
      <c r="G44" s="30"/>
      <c r="H44" s="32">
        <f t="shared" si="1"/>
        <v>0</v>
      </c>
    </row>
    <row r="45" spans="1:8" s="77" customFormat="1" ht="12.75">
      <c r="A45" s="82">
        <v>6</v>
      </c>
      <c r="B45" s="86"/>
      <c r="C45" s="80"/>
      <c r="D45" s="50" t="s">
        <v>77</v>
      </c>
      <c r="E45" s="51" t="s">
        <v>78</v>
      </c>
      <c r="F45" s="30">
        <v>162500</v>
      </c>
      <c r="G45" s="30"/>
      <c r="H45" s="32">
        <f t="shared" si="1"/>
        <v>162500</v>
      </c>
    </row>
    <row r="46" spans="1:8" s="77" customFormat="1" ht="12.75">
      <c r="A46" s="82">
        <v>7</v>
      </c>
      <c r="B46" s="40">
        <v>67</v>
      </c>
      <c r="C46" s="87" t="s">
        <v>79</v>
      </c>
      <c r="D46" s="50" t="s">
        <v>80</v>
      </c>
      <c r="E46" s="51"/>
      <c r="F46" s="30">
        <v>60000</v>
      </c>
      <c r="G46" s="30"/>
      <c r="H46" s="32">
        <f t="shared" si="1"/>
        <v>60000</v>
      </c>
    </row>
    <row r="47" spans="1:8" s="77" customFormat="1" ht="25.5">
      <c r="A47" s="82">
        <v>8</v>
      </c>
      <c r="B47" s="40">
        <v>67</v>
      </c>
      <c r="C47" s="87" t="s">
        <v>81</v>
      </c>
      <c r="D47" s="50" t="s">
        <v>82</v>
      </c>
      <c r="E47" s="51"/>
      <c r="F47" s="30">
        <v>46200</v>
      </c>
      <c r="G47" s="30"/>
      <c r="H47" s="32">
        <f t="shared" si="1"/>
        <v>46200</v>
      </c>
    </row>
    <row r="48" spans="1:8" s="77" customFormat="1" ht="12.75">
      <c r="A48" s="82">
        <v>9</v>
      </c>
      <c r="B48" s="83">
        <v>67</v>
      </c>
      <c r="C48" s="78" t="s">
        <v>83</v>
      </c>
      <c r="D48" s="50" t="s">
        <v>84</v>
      </c>
      <c r="E48" s="51"/>
      <c r="F48" s="30">
        <v>16500</v>
      </c>
      <c r="G48" s="30"/>
      <c r="H48" s="32">
        <f t="shared" si="1"/>
        <v>16500</v>
      </c>
    </row>
    <row r="49" spans="1:8" s="77" customFormat="1" ht="12.75">
      <c r="A49" s="82">
        <v>10</v>
      </c>
      <c r="B49" s="86"/>
      <c r="C49" s="80"/>
      <c r="D49" s="50" t="s">
        <v>85</v>
      </c>
      <c r="E49" s="51"/>
      <c r="F49" s="30">
        <v>7300</v>
      </c>
      <c r="G49" s="30"/>
      <c r="H49" s="32">
        <f t="shared" si="1"/>
        <v>7300</v>
      </c>
    </row>
    <row r="50" spans="1:8" s="77" customFormat="1" ht="12.75">
      <c r="A50" s="70"/>
      <c r="B50" s="40"/>
      <c r="C50" s="71" t="s">
        <v>86</v>
      </c>
      <c r="D50" s="72"/>
      <c r="E50" s="73"/>
      <c r="F50" s="76">
        <f>F51</f>
        <v>0</v>
      </c>
      <c r="G50" s="76">
        <f>G51</f>
        <v>45000</v>
      </c>
      <c r="H50" s="76">
        <f>H51</f>
        <v>45000</v>
      </c>
    </row>
    <row r="51" spans="1:8" s="88" customFormat="1" ht="38.25">
      <c r="A51" s="40">
        <v>1</v>
      </c>
      <c r="B51" s="40">
        <v>67</v>
      </c>
      <c r="C51" s="81" t="s">
        <v>87</v>
      </c>
      <c r="D51" s="50" t="s">
        <v>88</v>
      </c>
      <c r="E51" s="51"/>
      <c r="F51" s="30">
        <v>0</v>
      </c>
      <c r="G51" s="30">
        <v>45000</v>
      </c>
      <c r="H51" s="69">
        <f>F51+G51</f>
        <v>45000</v>
      </c>
    </row>
    <row r="52" spans="1:8" s="88" customFormat="1" ht="12.75">
      <c r="A52" s="70"/>
      <c r="B52" s="40"/>
      <c r="C52" s="89" t="s">
        <v>89</v>
      </c>
      <c r="D52" s="72"/>
      <c r="E52" s="73"/>
      <c r="F52" s="74">
        <f>SUM(F53:F64)</f>
        <v>1369494</v>
      </c>
      <c r="G52" s="74">
        <f>SUM(G53:G64)</f>
        <v>100000</v>
      </c>
      <c r="H52" s="74">
        <f>SUM(H53:H64)</f>
        <v>1469494</v>
      </c>
    </row>
    <row r="53" spans="1:8" s="88" customFormat="1" ht="12.75">
      <c r="A53" s="90">
        <v>1</v>
      </c>
      <c r="B53" s="83">
        <v>67</v>
      </c>
      <c r="C53" s="91" t="s">
        <v>90</v>
      </c>
      <c r="D53" s="64" t="s">
        <v>91</v>
      </c>
      <c r="E53" s="65" t="s">
        <v>92</v>
      </c>
      <c r="F53" s="92">
        <v>72294</v>
      </c>
      <c r="G53" s="31"/>
      <c r="H53" s="32">
        <f aca="true" t="shared" si="2" ref="H53:H64">F53+G53</f>
        <v>72294</v>
      </c>
    </row>
    <row r="54" spans="1:8" s="88" customFormat="1" ht="12.75">
      <c r="A54" s="59">
        <v>2</v>
      </c>
      <c r="B54" s="86"/>
      <c r="C54" s="93"/>
      <c r="D54" s="64" t="s">
        <v>93</v>
      </c>
      <c r="E54" s="65" t="s">
        <v>38</v>
      </c>
      <c r="F54" s="94">
        <v>0</v>
      </c>
      <c r="G54" s="31"/>
      <c r="H54" s="32">
        <f t="shared" si="2"/>
        <v>0</v>
      </c>
    </row>
    <row r="55" spans="1:8" s="88" customFormat="1" ht="12.75">
      <c r="A55" s="90">
        <v>3</v>
      </c>
      <c r="B55" s="40">
        <v>67</v>
      </c>
      <c r="C55" s="95" t="s">
        <v>94</v>
      </c>
      <c r="D55" s="64" t="s">
        <v>95</v>
      </c>
      <c r="E55" s="65" t="s">
        <v>96</v>
      </c>
      <c r="F55" s="96">
        <v>0</v>
      </c>
      <c r="G55" s="31"/>
      <c r="H55" s="32">
        <f t="shared" si="2"/>
        <v>0</v>
      </c>
    </row>
    <row r="56" spans="1:8" s="88" customFormat="1" ht="12.75">
      <c r="A56" s="59">
        <v>4</v>
      </c>
      <c r="B56" s="40">
        <v>67</v>
      </c>
      <c r="C56" s="95" t="s">
        <v>97</v>
      </c>
      <c r="D56" s="64" t="s">
        <v>98</v>
      </c>
      <c r="E56" s="65" t="s">
        <v>99</v>
      </c>
      <c r="F56" s="66">
        <v>173200</v>
      </c>
      <c r="G56" s="30"/>
      <c r="H56" s="32">
        <f t="shared" si="2"/>
        <v>173200</v>
      </c>
    </row>
    <row r="57" spans="1:8" s="88" customFormat="1" ht="76.5">
      <c r="A57" s="90">
        <v>5</v>
      </c>
      <c r="B57" s="40">
        <v>67</v>
      </c>
      <c r="C57" s="95" t="s">
        <v>97</v>
      </c>
      <c r="D57" s="97" t="s">
        <v>68</v>
      </c>
      <c r="E57" s="98" t="s">
        <v>100</v>
      </c>
      <c r="F57" s="66">
        <v>93300</v>
      </c>
      <c r="G57" s="30"/>
      <c r="H57" s="32">
        <f t="shared" si="2"/>
        <v>93300</v>
      </c>
    </row>
    <row r="58" spans="1:8" s="99" customFormat="1" ht="12.75">
      <c r="A58" s="59">
        <v>6</v>
      </c>
      <c r="B58" s="40">
        <v>67</v>
      </c>
      <c r="C58" s="81" t="s">
        <v>101</v>
      </c>
      <c r="D58" s="64" t="s">
        <v>102</v>
      </c>
      <c r="E58" s="65" t="s">
        <v>103</v>
      </c>
      <c r="F58" s="66">
        <v>690000</v>
      </c>
      <c r="G58" s="31"/>
      <c r="H58" s="32">
        <f t="shared" si="2"/>
        <v>690000</v>
      </c>
    </row>
    <row r="59" spans="1:8" s="99" customFormat="1" ht="12.75">
      <c r="A59" s="90">
        <v>7</v>
      </c>
      <c r="B59" s="40">
        <v>67</v>
      </c>
      <c r="C59" s="81" t="s">
        <v>104</v>
      </c>
      <c r="D59" s="64"/>
      <c r="E59" s="65"/>
      <c r="F59" s="66">
        <v>46000</v>
      </c>
      <c r="G59" s="31"/>
      <c r="H59" s="32">
        <f t="shared" si="2"/>
        <v>46000</v>
      </c>
    </row>
    <row r="60" spans="1:8" s="99" customFormat="1" ht="12.75">
      <c r="A60" s="59">
        <v>8</v>
      </c>
      <c r="B60" s="40">
        <v>67</v>
      </c>
      <c r="C60" s="81" t="s">
        <v>105</v>
      </c>
      <c r="D60" s="64"/>
      <c r="E60" s="65"/>
      <c r="F60" s="66">
        <v>210000</v>
      </c>
      <c r="G60" s="30"/>
      <c r="H60" s="32">
        <f t="shared" si="2"/>
        <v>210000</v>
      </c>
    </row>
    <row r="61" spans="1:8" s="99" customFormat="1" ht="12.75">
      <c r="A61" s="90">
        <v>9</v>
      </c>
      <c r="B61" s="40">
        <v>67</v>
      </c>
      <c r="C61" s="81" t="s">
        <v>106</v>
      </c>
      <c r="D61" s="64"/>
      <c r="E61" s="65"/>
      <c r="F61" s="66">
        <v>28000</v>
      </c>
      <c r="G61" s="30"/>
      <c r="H61" s="32">
        <f t="shared" si="2"/>
        <v>28000</v>
      </c>
    </row>
    <row r="62" spans="1:8" s="99" customFormat="1" ht="25.5">
      <c r="A62" s="59">
        <v>10</v>
      </c>
      <c r="B62" s="40">
        <v>67</v>
      </c>
      <c r="C62" s="81" t="s">
        <v>107</v>
      </c>
      <c r="D62" s="50" t="s">
        <v>108</v>
      </c>
      <c r="E62" s="65"/>
      <c r="F62" s="66">
        <v>50000</v>
      </c>
      <c r="G62" s="30"/>
      <c r="H62" s="32">
        <f t="shared" si="2"/>
        <v>50000</v>
      </c>
    </row>
    <row r="63" spans="1:8" s="99" customFormat="1" ht="12.75">
      <c r="A63" s="90">
        <v>11</v>
      </c>
      <c r="B63" s="40">
        <v>67</v>
      </c>
      <c r="C63" s="81" t="s">
        <v>109</v>
      </c>
      <c r="D63" s="50"/>
      <c r="E63" s="65"/>
      <c r="F63" s="66">
        <v>6700</v>
      </c>
      <c r="G63" s="30"/>
      <c r="H63" s="32">
        <f t="shared" si="2"/>
        <v>6700</v>
      </c>
    </row>
    <row r="64" spans="1:8" s="99" customFormat="1" ht="12.75">
      <c r="A64" s="59">
        <v>12</v>
      </c>
      <c r="B64" s="40">
        <v>67</v>
      </c>
      <c r="C64" s="81" t="s">
        <v>110</v>
      </c>
      <c r="D64" s="50"/>
      <c r="E64" s="65"/>
      <c r="F64" s="66"/>
      <c r="G64" s="30">
        <v>100000</v>
      </c>
      <c r="H64" s="32">
        <f t="shared" si="2"/>
        <v>100000</v>
      </c>
    </row>
    <row r="65" spans="1:8" s="99" customFormat="1" ht="12.75">
      <c r="A65" s="59"/>
      <c r="B65" s="40"/>
      <c r="C65" s="89" t="s">
        <v>111</v>
      </c>
      <c r="D65" s="64"/>
      <c r="E65" s="65"/>
      <c r="F65" s="76">
        <f>F66</f>
        <v>4500</v>
      </c>
      <c r="G65" s="76">
        <f>G66</f>
        <v>0</v>
      </c>
      <c r="H65" s="76">
        <f>H66</f>
        <v>4500</v>
      </c>
    </row>
    <row r="66" spans="1:8" s="99" customFormat="1" ht="25.5">
      <c r="A66" s="100">
        <v>1</v>
      </c>
      <c r="B66" s="83">
        <v>67</v>
      </c>
      <c r="C66" s="91" t="s">
        <v>112</v>
      </c>
      <c r="D66" s="101" t="s">
        <v>113</v>
      </c>
      <c r="E66" s="102"/>
      <c r="F66" s="102">
        <v>4500</v>
      </c>
      <c r="G66" s="31"/>
      <c r="H66" s="32">
        <f>F66+G66</f>
        <v>4500</v>
      </c>
    </row>
    <row r="67" spans="1:8" s="99" customFormat="1" ht="25.5">
      <c r="A67" s="103"/>
      <c r="B67" s="86"/>
      <c r="C67" s="93"/>
      <c r="D67" s="97" t="s">
        <v>114</v>
      </c>
      <c r="E67" s="104"/>
      <c r="F67" s="104"/>
      <c r="G67" s="31"/>
      <c r="H67" s="32">
        <f>F67+G67</f>
        <v>0</v>
      </c>
    </row>
    <row r="68" spans="1:8" s="99" customFormat="1" ht="12.75">
      <c r="A68" s="52"/>
      <c r="B68" s="52"/>
      <c r="C68" s="105" t="s">
        <v>115</v>
      </c>
      <c r="D68" s="106"/>
      <c r="E68" s="107"/>
      <c r="F68" s="108">
        <f>F69+F73+F81+F82++F80+F94+F98+F99+F100</f>
        <v>710000</v>
      </c>
      <c r="G68" s="108">
        <f>G69+G73+G81+G82++G80+G94+G98+G99+G100</f>
        <v>0</v>
      </c>
      <c r="H68" s="108">
        <f>H69+H73+H81+H82++H80+H94+H98+H99+H100</f>
        <v>710000</v>
      </c>
    </row>
    <row r="69" spans="1:8" s="99" customFormat="1" ht="12.75">
      <c r="A69" s="109">
        <v>1</v>
      </c>
      <c r="B69" s="100">
        <v>68</v>
      </c>
      <c r="C69" s="110" t="s">
        <v>116</v>
      </c>
      <c r="D69" s="60"/>
      <c r="E69" s="62"/>
      <c r="F69" s="111">
        <f>F70+F71+F72</f>
        <v>174694</v>
      </c>
      <c r="G69" s="111">
        <f>G70+G71+G72</f>
        <v>0</v>
      </c>
      <c r="H69" s="111">
        <f>H70+H71+H72</f>
        <v>174694</v>
      </c>
    </row>
    <row r="70" spans="1:8" s="99" customFormat="1" ht="12.75">
      <c r="A70" s="112"/>
      <c r="B70" s="113"/>
      <c r="C70" s="91" t="s">
        <v>117</v>
      </c>
      <c r="D70" s="114" t="s">
        <v>118</v>
      </c>
      <c r="E70" s="65" t="s">
        <v>119</v>
      </c>
      <c r="F70" s="115">
        <v>146700</v>
      </c>
      <c r="G70" s="69"/>
      <c r="H70" s="32">
        <f>F70+G70</f>
        <v>146700</v>
      </c>
    </row>
    <row r="71" spans="1:8" s="99" customFormat="1" ht="12.75">
      <c r="A71" s="116"/>
      <c r="B71" s="103"/>
      <c r="C71" s="93"/>
      <c r="D71" s="114" t="s">
        <v>120</v>
      </c>
      <c r="E71" s="65" t="s">
        <v>121</v>
      </c>
      <c r="F71" s="64">
        <v>24000</v>
      </c>
      <c r="G71" s="69"/>
      <c r="H71" s="32">
        <f>F71+G71</f>
        <v>24000</v>
      </c>
    </row>
    <row r="72" spans="1:8" s="99" customFormat="1" ht="12.75">
      <c r="A72" s="117"/>
      <c r="B72" s="118"/>
      <c r="C72" s="119" t="s">
        <v>122</v>
      </c>
      <c r="D72" s="114" t="s">
        <v>123</v>
      </c>
      <c r="E72" s="65" t="s">
        <v>124</v>
      </c>
      <c r="F72" s="64">
        <v>3994</v>
      </c>
      <c r="G72" s="69"/>
      <c r="H72" s="32">
        <f>F72+G72</f>
        <v>3994</v>
      </c>
    </row>
    <row r="73" spans="1:8" s="99" customFormat="1" ht="12.75">
      <c r="A73" s="120">
        <v>2</v>
      </c>
      <c r="B73" s="59"/>
      <c r="C73" s="121" t="s">
        <v>125</v>
      </c>
      <c r="D73" s="97"/>
      <c r="E73" s="122"/>
      <c r="F73" s="123">
        <f>SUM(F74:F79)</f>
        <v>86906</v>
      </c>
      <c r="G73" s="123">
        <f>SUM(G74:G79)</f>
        <v>0</v>
      </c>
      <c r="H73" s="123">
        <f>SUM(H74:H79)</f>
        <v>86906</v>
      </c>
    </row>
    <row r="74" spans="1:8" s="99" customFormat="1" ht="12.75">
      <c r="A74" s="59" t="s">
        <v>126</v>
      </c>
      <c r="B74" s="59">
        <v>68</v>
      </c>
      <c r="C74" s="97" t="s">
        <v>127</v>
      </c>
      <c r="D74" s="97" t="s">
        <v>128</v>
      </c>
      <c r="E74" s="65" t="s">
        <v>129</v>
      </c>
      <c r="F74" s="64">
        <v>35000</v>
      </c>
      <c r="G74" s="69"/>
      <c r="H74" s="32">
        <f aca="true" t="shared" si="3" ref="H74:H81">F74+G74</f>
        <v>35000</v>
      </c>
    </row>
    <row r="75" spans="1:8" s="99" customFormat="1" ht="12.75">
      <c r="A75" s="124" t="s">
        <v>130</v>
      </c>
      <c r="B75" s="59">
        <v>68</v>
      </c>
      <c r="C75" s="95" t="s">
        <v>131</v>
      </c>
      <c r="D75" s="97" t="s">
        <v>132</v>
      </c>
      <c r="E75" s="65" t="s">
        <v>133</v>
      </c>
      <c r="F75" s="64">
        <v>19306</v>
      </c>
      <c r="G75" s="69">
        <v>-3306</v>
      </c>
      <c r="H75" s="32">
        <f t="shared" si="3"/>
        <v>16000</v>
      </c>
    </row>
    <row r="76" spans="1:8" s="99" customFormat="1" ht="12.75">
      <c r="A76" s="124" t="s">
        <v>134</v>
      </c>
      <c r="B76" s="59">
        <v>68</v>
      </c>
      <c r="C76" s="125" t="s">
        <v>135</v>
      </c>
      <c r="D76" s="97" t="s">
        <v>132</v>
      </c>
      <c r="E76" s="65" t="s">
        <v>136</v>
      </c>
      <c r="F76" s="115">
        <v>7600</v>
      </c>
      <c r="G76" s="69">
        <v>2400</v>
      </c>
      <c r="H76" s="32">
        <f t="shared" si="3"/>
        <v>10000</v>
      </c>
    </row>
    <row r="77" spans="1:8" s="99" customFormat="1" ht="12.75">
      <c r="A77" s="126" t="s">
        <v>137</v>
      </c>
      <c r="B77" s="59">
        <v>68</v>
      </c>
      <c r="C77" s="125" t="s">
        <v>138</v>
      </c>
      <c r="D77" s="97" t="s">
        <v>132</v>
      </c>
      <c r="E77" s="65"/>
      <c r="F77" s="115"/>
      <c r="G77" s="69">
        <v>906</v>
      </c>
      <c r="H77" s="32">
        <f t="shared" si="3"/>
        <v>906</v>
      </c>
    </row>
    <row r="78" spans="1:8" s="99" customFormat="1" ht="12.75">
      <c r="A78" s="126" t="s">
        <v>139</v>
      </c>
      <c r="B78" s="90">
        <v>68</v>
      </c>
      <c r="C78" s="125" t="s">
        <v>140</v>
      </c>
      <c r="D78" s="114" t="s">
        <v>141</v>
      </c>
      <c r="E78" s="65"/>
      <c r="F78" s="115">
        <v>5000</v>
      </c>
      <c r="G78" s="69"/>
      <c r="H78" s="32">
        <f t="shared" si="3"/>
        <v>5000</v>
      </c>
    </row>
    <row r="79" spans="1:8" s="99" customFormat="1" ht="12.75">
      <c r="A79" s="124" t="s">
        <v>142</v>
      </c>
      <c r="B79" s="59">
        <v>68</v>
      </c>
      <c r="C79" s="119" t="s">
        <v>143</v>
      </c>
      <c r="D79" s="97" t="s">
        <v>144</v>
      </c>
      <c r="E79" s="65" t="s">
        <v>133</v>
      </c>
      <c r="F79" s="115">
        <v>20000</v>
      </c>
      <c r="G79" s="69"/>
      <c r="H79" s="32">
        <f t="shared" si="3"/>
        <v>20000</v>
      </c>
    </row>
    <row r="80" spans="1:8" s="99" customFormat="1" ht="25.5">
      <c r="A80" s="120">
        <v>3</v>
      </c>
      <c r="B80" s="120">
        <v>68</v>
      </c>
      <c r="C80" s="127" t="s">
        <v>145</v>
      </c>
      <c r="D80" s="128" t="s">
        <v>146</v>
      </c>
      <c r="E80" s="129"/>
      <c r="F80" s="130">
        <v>15000</v>
      </c>
      <c r="G80" s="64"/>
      <c r="H80" s="131">
        <f t="shared" si="3"/>
        <v>15000</v>
      </c>
    </row>
    <row r="81" spans="1:8" s="132" customFormat="1" ht="12.75">
      <c r="A81" s="120">
        <v>4</v>
      </c>
      <c r="B81" s="120">
        <v>68</v>
      </c>
      <c r="C81" s="127" t="s">
        <v>147</v>
      </c>
      <c r="D81" s="128" t="s">
        <v>148</v>
      </c>
      <c r="E81" s="129" t="s">
        <v>149</v>
      </c>
      <c r="F81" s="130">
        <v>30000</v>
      </c>
      <c r="G81" s="31"/>
      <c r="H81" s="32">
        <f t="shared" si="3"/>
        <v>30000</v>
      </c>
    </row>
    <row r="82" spans="1:8" s="99" customFormat="1" ht="12.75">
      <c r="A82" s="120">
        <v>5</v>
      </c>
      <c r="B82" s="120">
        <v>68</v>
      </c>
      <c r="C82" s="127" t="s">
        <v>150</v>
      </c>
      <c r="D82" s="97"/>
      <c r="E82" s="65"/>
      <c r="F82" s="130">
        <f>SUM(F83:F93)</f>
        <v>20000</v>
      </c>
      <c r="G82" s="130">
        <f>SUM(G83:G93)</f>
        <v>0</v>
      </c>
      <c r="H82" s="130">
        <f>SUM(H83:H93)</f>
        <v>20000</v>
      </c>
    </row>
    <row r="83" spans="1:8" s="99" customFormat="1" ht="12.75">
      <c r="A83" s="124" t="s">
        <v>151</v>
      </c>
      <c r="B83" s="59">
        <v>68</v>
      </c>
      <c r="C83" s="95" t="s">
        <v>152</v>
      </c>
      <c r="D83" s="97" t="s">
        <v>153</v>
      </c>
      <c r="E83" s="65"/>
      <c r="F83" s="115">
        <v>1500</v>
      </c>
      <c r="G83" s="31"/>
      <c r="H83" s="32">
        <f aca="true" t="shared" si="4" ref="H83:H93">F83+G83</f>
        <v>1500</v>
      </c>
    </row>
    <row r="84" spans="1:8" s="99" customFormat="1" ht="12.75">
      <c r="A84" s="124" t="s">
        <v>154</v>
      </c>
      <c r="B84" s="59">
        <v>68</v>
      </c>
      <c r="C84" s="95" t="s">
        <v>155</v>
      </c>
      <c r="D84" s="97" t="s">
        <v>153</v>
      </c>
      <c r="E84" s="65"/>
      <c r="F84" s="115">
        <v>2500</v>
      </c>
      <c r="G84" s="31"/>
      <c r="H84" s="32">
        <f t="shared" si="4"/>
        <v>2500</v>
      </c>
    </row>
    <row r="85" spans="1:8" s="99" customFormat="1" ht="12.75">
      <c r="A85" s="124" t="s">
        <v>156</v>
      </c>
      <c r="B85" s="59">
        <v>68</v>
      </c>
      <c r="C85" s="95" t="s">
        <v>157</v>
      </c>
      <c r="D85" s="97" t="s">
        <v>153</v>
      </c>
      <c r="E85" s="65"/>
      <c r="F85" s="115">
        <v>1500</v>
      </c>
      <c r="G85" s="31"/>
      <c r="H85" s="32">
        <f t="shared" si="4"/>
        <v>1500</v>
      </c>
    </row>
    <row r="86" spans="1:8" s="99" customFormat="1" ht="12.75">
      <c r="A86" s="124" t="s">
        <v>158</v>
      </c>
      <c r="B86" s="59">
        <v>68</v>
      </c>
      <c r="C86" s="95" t="s">
        <v>159</v>
      </c>
      <c r="D86" s="97" t="s">
        <v>153</v>
      </c>
      <c r="E86" s="65"/>
      <c r="F86" s="115">
        <v>1500</v>
      </c>
      <c r="G86" s="31"/>
      <c r="H86" s="32">
        <f t="shared" si="4"/>
        <v>1500</v>
      </c>
    </row>
    <row r="87" spans="1:8" s="99" customFormat="1" ht="12.75">
      <c r="A87" s="124" t="s">
        <v>160</v>
      </c>
      <c r="B87" s="59">
        <v>68</v>
      </c>
      <c r="C87" s="95" t="s">
        <v>161</v>
      </c>
      <c r="D87" s="97" t="s">
        <v>162</v>
      </c>
      <c r="E87" s="65">
        <v>400</v>
      </c>
      <c r="F87" s="115">
        <v>2200</v>
      </c>
      <c r="G87" s="30">
        <v>-550</v>
      </c>
      <c r="H87" s="32">
        <f t="shared" si="4"/>
        <v>1650</v>
      </c>
    </row>
    <row r="88" spans="1:8" s="99" customFormat="1" ht="12.75">
      <c r="A88" s="124" t="s">
        <v>163</v>
      </c>
      <c r="B88" s="59">
        <v>68</v>
      </c>
      <c r="C88" s="95" t="s">
        <v>164</v>
      </c>
      <c r="D88" s="97" t="s">
        <v>162</v>
      </c>
      <c r="E88" s="65">
        <v>400</v>
      </c>
      <c r="F88" s="115">
        <v>2200</v>
      </c>
      <c r="G88" s="30">
        <v>-550</v>
      </c>
      <c r="H88" s="32">
        <f t="shared" si="4"/>
        <v>1650</v>
      </c>
    </row>
    <row r="89" spans="1:8" s="99" customFormat="1" ht="12.75">
      <c r="A89" s="124" t="s">
        <v>165</v>
      </c>
      <c r="B89" s="59">
        <v>68</v>
      </c>
      <c r="C89" s="95" t="s">
        <v>166</v>
      </c>
      <c r="D89" s="97" t="s">
        <v>162</v>
      </c>
      <c r="E89" s="65">
        <v>400</v>
      </c>
      <c r="F89" s="115">
        <v>2150</v>
      </c>
      <c r="G89" s="30">
        <v>-500</v>
      </c>
      <c r="H89" s="32">
        <f t="shared" si="4"/>
        <v>1650</v>
      </c>
    </row>
    <row r="90" spans="1:8" s="99" customFormat="1" ht="12.75">
      <c r="A90" s="124" t="s">
        <v>167</v>
      </c>
      <c r="B90" s="59">
        <v>68</v>
      </c>
      <c r="C90" s="95" t="s">
        <v>168</v>
      </c>
      <c r="D90" s="97" t="s">
        <v>162</v>
      </c>
      <c r="E90" s="65">
        <v>400</v>
      </c>
      <c r="F90" s="115">
        <v>2150</v>
      </c>
      <c r="G90" s="30">
        <v>-500</v>
      </c>
      <c r="H90" s="32">
        <f t="shared" si="4"/>
        <v>1650</v>
      </c>
    </row>
    <row r="91" spans="1:8" s="99" customFormat="1" ht="12.75">
      <c r="A91" s="124" t="s">
        <v>169</v>
      </c>
      <c r="B91" s="59">
        <v>68</v>
      </c>
      <c r="C91" s="95" t="s">
        <v>170</v>
      </c>
      <c r="D91" s="97" t="s">
        <v>162</v>
      </c>
      <c r="E91" s="65">
        <v>400</v>
      </c>
      <c r="F91" s="115">
        <v>2150</v>
      </c>
      <c r="G91" s="30">
        <v>-500</v>
      </c>
      <c r="H91" s="32">
        <f t="shared" si="4"/>
        <v>1650</v>
      </c>
    </row>
    <row r="92" spans="1:8" s="99" customFormat="1" ht="12.75">
      <c r="A92" s="124" t="s">
        <v>171</v>
      </c>
      <c r="B92" s="59">
        <v>68</v>
      </c>
      <c r="C92" s="95" t="s">
        <v>172</v>
      </c>
      <c r="D92" s="97" t="s">
        <v>162</v>
      </c>
      <c r="E92" s="65">
        <v>400</v>
      </c>
      <c r="F92" s="115">
        <v>2150</v>
      </c>
      <c r="G92" s="30">
        <v>-500</v>
      </c>
      <c r="H92" s="32">
        <f t="shared" si="4"/>
        <v>1650</v>
      </c>
    </row>
    <row r="93" spans="1:8" s="99" customFormat="1" ht="12.75">
      <c r="A93" s="124" t="s">
        <v>173</v>
      </c>
      <c r="B93" s="59">
        <v>68</v>
      </c>
      <c r="C93" s="95" t="s">
        <v>174</v>
      </c>
      <c r="D93" s="97" t="s">
        <v>175</v>
      </c>
      <c r="E93" s="65"/>
      <c r="F93" s="115"/>
      <c r="G93" s="30">
        <v>3100</v>
      </c>
      <c r="H93" s="32">
        <f t="shared" si="4"/>
        <v>3100</v>
      </c>
    </row>
    <row r="94" spans="1:8" s="99" customFormat="1" ht="12.75">
      <c r="A94" s="120">
        <v>6</v>
      </c>
      <c r="B94" s="59"/>
      <c r="C94" s="127" t="s">
        <v>176</v>
      </c>
      <c r="D94" s="97"/>
      <c r="E94" s="65"/>
      <c r="F94" s="130">
        <f>SUM(F95:F97)</f>
        <v>56000</v>
      </c>
      <c r="G94" s="130">
        <f>SUM(G95:G97)</f>
        <v>0</v>
      </c>
      <c r="H94" s="130">
        <f>SUM(H95:H97)</f>
        <v>56000</v>
      </c>
    </row>
    <row r="95" spans="1:8" s="99" customFormat="1" ht="12.75">
      <c r="A95" s="59" t="s">
        <v>177</v>
      </c>
      <c r="B95" s="59">
        <v>68</v>
      </c>
      <c r="C95" s="95" t="s">
        <v>178</v>
      </c>
      <c r="D95" s="97" t="s">
        <v>179</v>
      </c>
      <c r="E95" s="65" t="s">
        <v>180</v>
      </c>
      <c r="F95" s="115">
        <v>25000</v>
      </c>
      <c r="G95" s="31"/>
      <c r="H95" s="32">
        <f>F95+G95</f>
        <v>25000</v>
      </c>
    </row>
    <row r="96" spans="1:8" s="99" customFormat="1" ht="12.75">
      <c r="A96" s="124" t="s">
        <v>181</v>
      </c>
      <c r="B96" s="59">
        <v>68</v>
      </c>
      <c r="C96" s="95" t="s">
        <v>182</v>
      </c>
      <c r="D96" s="97" t="s">
        <v>183</v>
      </c>
      <c r="E96" s="65"/>
      <c r="F96" s="115">
        <v>12800</v>
      </c>
      <c r="G96" s="30"/>
      <c r="H96" s="32">
        <f>F96+G96</f>
        <v>12800</v>
      </c>
    </row>
    <row r="97" spans="1:8" s="99" customFormat="1" ht="38.25">
      <c r="A97" s="124" t="s">
        <v>184</v>
      </c>
      <c r="B97" s="59">
        <v>68</v>
      </c>
      <c r="C97" s="95" t="s">
        <v>185</v>
      </c>
      <c r="D97" s="97" t="s">
        <v>186</v>
      </c>
      <c r="E97" s="65"/>
      <c r="F97" s="115">
        <v>18200</v>
      </c>
      <c r="G97" s="30"/>
      <c r="H97" s="32">
        <f>F97+G97</f>
        <v>18200</v>
      </c>
    </row>
    <row r="98" spans="1:8" s="99" customFormat="1" ht="25.5">
      <c r="A98" s="120">
        <v>7</v>
      </c>
      <c r="B98" s="120">
        <v>68</v>
      </c>
      <c r="C98" s="127" t="s">
        <v>187</v>
      </c>
      <c r="D98" s="128" t="s">
        <v>188</v>
      </c>
      <c r="E98" s="129" t="s">
        <v>189</v>
      </c>
      <c r="F98" s="130">
        <v>69940</v>
      </c>
      <c r="G98" s="133"/>
      <c r="H98" s="131">
        <f>F98+G98</f>
        <v>69940</v>
      </c>
    </row>
    <row r="99" spans="1:8" s="99" customFormat="1" ht="25.5">
      <c r="A99" s="120">
        <v>8</v>
      </c>
      <c r="B99" s="120">
        <v>68</v>
      </c>
      <c r="C99" s="127" t="s">
        <v>190</v>
      </c>
      <c r="D99" s="128" t="s">
        <v>188</v>
      </c>
      <c r="E99" s="129" t="s">
        <v>78</v>
      </c>
      <c r="F99" s="130">
        <v>25000</v>
      </c>
      <c r="G99" s="31"/>
      <c r="H99" s="131">
        <f>F99+G99</f>
        <v>25000</v>
      </c>
    </row>
    <row r="100" spans="1:8" s="99" customFormat="1" ht="12.75">
      <c r="A100" s="120">
        <v>9</v>
      </c>
      <c r="B100" s="120">
        <v>68</v>
      </c>
      <c r="C100" s="127" t="s">
        <v>191</v>
      </c>
      <c r="D100" s="128"/>
      <c r="E100" s="129"/>
      <c r="F100" s="130">
        <f>SUM(F101:F106)</f>
        <v>232460</v>
      </c>
      <c r="G100" s="130">
        <f>SUM(G101:G106)</f>
        <v>0</v>
      </c>
      <c r="H100" s="130">
        <f>SUM(H101:H106)</f>
        <v>232460</v>
      </c>
    </row>
    <row r="101" spans="1:8" s="99" customFormat="1" ht="12.75">
      <c r="A101" s="124" t="s">
        <v>192</v>
      </c>
      <c r="B101" s="59">
        <v>68</v>
      </c>
      <c r="C101" s="95" t="s">
        <v>193</v>
      </c>
      <c r="D101" s="97" t="s">
        <v>194</v>
      </c>
      <c r="E101" s="129"/>
      <c r="F101" s="115">
        <v>10000</v>
      </c>
      <c r="G101" s="31"/>
      <c r="H101" s="32">
        <f aca="true" t="shared" si="5" ref="H101:H106">F101+G101</f>
        <v>10000</v>
      </c>
    </row>
    <row r="102" spans="1:8" s="99" customFormat="1" ht="12.75">
      <c r="A102" s="124" t="s">
        <v>195</v>
      </c>
      <c r="B102" s="59">
        <v>68</v>
      </c>
      <c r="C102" s="95" t="s">
        <v>196</v>
      </c>
      <c r="D102" s="97" t="s">
        <v>197</v>
      </c>
      <c r="E102" s="129"/>
      <c r="F102" s="115">
        <v>10000</v>
      </c>
      <c r="G102" s="31"/>
      <c r="H102" s="32">
        <f t="shared" si="5"/>
        <v>10000</v>
      </c>
    </row>
    <row r="103" spans="1:8" s="99" customFormat="1" ht="12.75">
      <c r="A103" s="124" t="s">
        <v>198</v>
      </c>
      <c r="B103" s="59">
        <v>68</v>
      </c>
      <c r="C103" s="125" t="s">
        <v>199</v>
      </c>
      <c r="D103" s="97" t="s">
        <v>197</v>
      </c>
      <c r="E103" s="129"/>
      <c r="F103" s="115">
        <v>10000</v>
      </c>
      <c r="G103" s="31"/>
      <c r="H103" s="32">
        <f t="shared" si="5"/>
        <v>10000</v>
      </c>
    </row>
    <row r="104" spans="1:8" s="99" customFormat="1" ht="25.5">
      <c r="A104" s="124" t="s">
        <v>200</v>
      </c>
      <c r="B104" s="59">
        <v>68</v>
      </c>
      <c r="C104" s="95" t="s">
        <v>201</v>
      </c>
      <c r="D104" s="97" t="s">
        <v>202</v>
      </c>
      <c r="E104" s="129"/>
      <c r="F104" s="115">
        <v>32460</v>
      </c>
      <c r="G104" s="30"/>
      <c r="H104" s="69">
        <f t="shared" si="5"/>
        <v>32460</v>
      </c>
    </row>
    <row r="105" spans="1:8" s="99" customFormat="1" ht="12.75">
      <c r="A105" s="124" t="s">
        <v>203</v>
      </c>
      <c r="B105" s="59">
        <v>68</v>
      </c>
      <c r="C105" s="95" t="s">
        <v>204</v>
      </c>
      <c r="D105" s="97" t="s">
        <v>197</v>
      </c>
      <c r="E105" s="129"/>
      <c r="F105" s="115">
        <v>10000</v>
      </c>
      <c r="G105" s="31"/>
      <c r="H105" s="32">
        <f t="shared" si="5"/>
        <v>10000</v>
      </c>
    </row>
    <row r="106" spans="1:8" s="99" customFormat="1" ht="12.75">
      <c r="A106" s="124" t="s">
        <v>205</v>
      </c>
      <c r="B106" s="59">
        <v>68</v>
      </c>
      <c r="C106" s="95" t="s">
        <v>206</v>
      </c>
      <c r="D106" s="97" t="s">
        <v>207</v>
      </c>
      <c r="E106" s="129"/>
      <c r="F106" s="115">
        <v>160000</v>
      </c>
      <c r="G106" s="30"/>
      <c r="H106" s="32">
        <f t="shared" si="5"/>
        <v>160000</v>
      </c>
    </row>
    <row r="107" spans="1:9" s="13" customFormat="1" ht="12.75">
      <c r="A107" s="55"/>
      <c r="B107" s="55"/>
      <c r="C107" s="46" t="s">
        <v>208</v>
      </c>
      <c r="D107" s="56"/>
      <c r="E107" s="57"/>
      <c r="F107" s="58">
        <f>SUM(F108:F120)</f>
        <v>1145252</v>
      </c>
      <c r="G107" s="58">
        <f>SUM(G108:G120)</f>
        <v>-96670</v>
      </c>
      <c r="H107" s="58">
        <f>SUM(H108:H120)</f>
        <v>1048582</v>
      </c>
      <c r="I107" s="134"/>
    </row>
    <row r="108" spans="1:8" s="88" customFormat="1" ht="12.75">
      <c r="A108" s="25">
        <v>1</v>
      </c>
      <c r="B108" s="25">
        <v>84</v>
      </c>
      <c r="C108" s="60" t="s">
        <v>209</v>
      </c>
      <c r="D108" s="61" t="s">
        <v>210</v>
      </c>
      <c r="E108" s="62"/>
      <c r="F108" s="63">
        <v>722452</v>
      </c>
      <c r="G108" s="30"/>
      <c r="H108" s="32">
        <f aca="true" t="shared" si="6" ref="H108:H120">F108+G108</f>
        <v>722452</v>
      </c>
    </row>
    <row r="109" spans="1:77" s="139" customFormat="1" ht="12.75">
      <c r="A109" s="25">
        <v>2</v>
      </c>
      <c r="B109" s="25">
        <v>84</v>
      </c>
      <c r="C109" s="135" t="s">
        <v>211</v>
      </c>
      <c r="D109" s="136" t="s">
        <v>212</v>
      </c>
      <c r="E109" s="137" t="s">
        <v>213</v>
      </c>
      <c r="F109" s="138">
        <v>80000</v>
      </c>
      <c r="G109" s="30">
        <v>-71670</v>
      </c>
      <c r="H109" s="32">
        <f t="shared" si="6"/>
        <v>8330</v>
      </c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  <c r="BY109" s="88"/>
    </row>
    <row r="110" spans="1:77" s="139" customFormat="1" ht="12.75">
      <c r="A110" s="25">
        <v>4</v>
      </c>
      <c r="B110" s="25">
        <v>84</v>
      </c>
      <c r="C110" s="135" t="s">
        <v>214</v>
      </c>
      <c r="D110" s="136" t="s">
        <v>215</v>
      </c>
      <c r="E110" s="137" t="s">
        <v>216</v>
      </c>
      <c r="F110" s="138">
        <v>140000</v>
      </c>
      <c r="G110" s="30"/>
      <c r="H110" s="32">
        <f t="shared" si="6"/>
        <v>140000</v>
      </c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</row>
    <row r="111" spans="1:77" s="139" customFormat="1" ht="12.75">
      <c r="A111" s="25">
        <v>5</v>
      </c>
      <c r="B111" s="25">
        <v>84</v>
      </c>
      <c r="C111" s="135" t="s">
        <v>217</v>
      </c>
      <c r="D111" s="136" t="s">
        <v>218</v>
      </c>
      <c r="E111" s="137" t="s">
        <v>219</v>
      </c>
      <c r="F111" s="138">
        <v>50000</v>
      </c>
      <c r="G111" s="30"/>
      <c r="H111" s="32">
        <f t="shared" si="6"/>
        <v>50000</v>
      </c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  <c r="BY111" s="88"/>
    </row>
    <row r="112" spans="1:77" s="139" customFormat="1" ht="25.5">
      <c r="A112" s="25">
        <v>6</v>
      </c>
      <c r="B112" s="25">
        <v>84</v>
      </c>
      <c r="C112" s="135" t="s">
        <v>220</v>
      </c>
      <c r="D112" s="136" t="s">
        <v>221</v>
      </c>
      <c r="E112" s="137" t="s">
        <v>222</v>
      </c>
      <c r="F112" s="138">
        <v>25000</v>
      </c>
      <c r="G112" s="30"/>
      <c r="H112" s="32">
        <f t="shared" si="6"/>
        <v>25000</v>
      </c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  <c r="BY112" s="88"/>
    </row>
    <row r="113" spans="1:77" s="139" customFormat="1" ht="12.75">
      <c r="A113" s="25">
        <v>7</v>
      </c>
      <c r="B113" s="25">
        <v>84</v>
      </c>
      <c r="C113" s="135" t="s">
        <v>223</v>
      </c>
      <c r="D113" s="136" t="s">
        <v>224</v>
      </c>
      <c r="E113" s="137" t="s">
        <v>225</v>
      </c>
      <c r="F113" s="138">
        <v>14100</v>
      </c>
      <c r="G113" s="30"/>
      <c r="H113" s="32">
        <f t="shared" si="6"/>
        <v>14100</v>
      </c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  <c r="BY113" s="88"/>
    </row>
    <row r="114" spans="1:77" s="139" customFormat="1" ht="12.75">
      <c r="A114" s="25">
        <v>8</v>
      </c>
      <c r="B114" s="25">
        <v>84</v>
      </c>
      <c r="C114" s="135" t="s">
        <v>226</v>
      </c>
      <c r="D114" s="136" t="s">
        <v>224</v>
      </c>
      <c r="E114" s="137" t="s">
        <v>227</v>
      </c>
      <c r="F114" s="138">
        <v>15900</v>
      </c>
      <c r="G114" s="30"/>
      <c r="H114" s="32">
        <f t="shared" si="6"/>
        <v>15900</v>
      </c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  <c r="BY114" s="88"/>
    </row>
    <row r="115" spans="1:77" s="139" customFormat="1" ht="12.75">
      <c r="A115" s="25">
        <v>9</v>
      </c>
      <c r="B115" s="25">
        <v>84</v>
      </c>
      <c r="C115" s="135" t="s">
        <v>228</v>
      </c>
      <c r="D115" s="136" t="s">
        <v>229</v>
      </c>
      <c r="E115" s="137" t="s">
        <v>230</v>
      </c>
      <c r="F115" s="138">
        <v>30000</v>
      </c>
      <c r="G115" s="30"/>
      <c r="H115" s="32">
        <f t="shared" si="6"/>
        <v>30000</v>
      </c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  <c r="BY115" s="88"/>
    </row>
    <row r="116" spans="1:77" s="139" customFormat="1" ht="12.75">
      <c r="A116" s="25">
        <v>10</v>
      </c>
      <c r="B116" s="25">
        <v>84</v>
      </c>
      <c r="C116" s="135" t="s">
        <v>231</v>
      </c>
      <c r="D116" s="136" t="s">
        <v>232</v>
      </c>
      <c r="E116" s="137" t="s">
        <v>233</v>
      </c>
      <c r="F116" s="138">
        <v>19000</v>
      </c>
      <c r="G116" s="30"/>
      <c r="H116" s="32">
        <f t="shared" si="6"/>
        <v>19000</v>
      </c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  <c r="BY116" s="88"/>
    </row>
    <row r="117" spans="1:77" s="139" customFormat="1" ht="12.75">
      <c r="A117" s="25">
        <v>11</v>
      </c>
      <c r="B117" s="25">
        <v>84</v>
      </c>
      <c r="C117" s="135" t="s">
        <v>234</v>
      </c>
      <c r="D117" s="136" t="s">
        <v>235</v>
      </c>
      <c r="E117" s="137" t="s">
        <v>236</v>
      </c>
      <c r="F117" s="138">
        <v>27000</v>
      </c>
      <c r="G117" s="30">
        <v>-27000</v>
      </c>
      <c r="H117" s="32">
        <f t="shared" si="6"/>
        <v>0</v>
      </c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  <c r="BY117" s="88"/>
    </row>
    <row r="118" spans="1:77" s="139" customFormat="1" ht="12.75">
      <c r="A118" s="25">
        <v>12</v>
      </c>
      <c r="B118" s="25">
        <v>84</v>
      </c>
      <c r="C118" s="135" t="s">
        <v>237</v>
      </c>
      <c r="D118" s="136" t="s">
        <v>235</v>
      </c>
      <c r="E118" s="137" t="s">
        <v>121</v>
      </c>
      <c r="F118" s="138">
        <v>5800</v>
      </c>
      <c r="G118" s="30">
        <v>2000</v>
      </c>
      <c r="H118" s="32">
        <f t="shared" si="6"/>
        <v>7800</v>
      </c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  <c r="BY118" s="88"/>
    </row>
    <row r="119" spans="1:77" s="139" customFormat="1" ht="12.75">
      <c r="A119" s="25">
        <v>13</v>
      </c>
      <c r="B119" s="25">
        <v>84</v>
      </c>
      <c r="C119" s="135" t="s">
        <v>238</v>
      </c>
      <c r="D119" s="136" t="s">
        <v>239</v>
      </c>
      <c r="E119" s="140" t="s">
        <v>236</v>
      </c>
      <c r="F119" s="138">
        <v>0</v>
      </c>
      <c r="G119" s="30"/>
      <c r="H119" s="32">
        <f t="shared" si="6"/>
        <v>0</v>
      </c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  <c r="BY119" s="88"/>
    </row>
    <row r="120" spans="1:77" ht="12.75">
      <c r="A120" s="25">
        <v>14</v>
      </c>
      <c r="B120" s="25">
        <v>84</v>
      </c>
      <c r="C120" s="141" t="s">
        <v>240</v>
      </c>
      <c r="D120" s="142" t="s">
        <v>241</v>
      </c>
      <c r="E120" s="140" t="s">
        <v>121</v>
      </c>
      <c r="F120" s="143">
        <v>16000</v>
      </c>
      <c r="G120" s="30"/>
      <c r="H120" s="32">
        <f t="shared" si="6"/>
        <v>16000</v>
      </c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  <c r="BY120" s="88"/>
    </row>
    <row r="121" spans="1:77" ht="12.75">
      <c r="A121" s="144"/>
      <c r="B121" s="144"/>
      <c r="C121" s="145"/>
      <c r="D121" s="146"/>
      <c r="E121" s="147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  <c r="BX121" s="88"/>
      <c r="BY121" s="88"/>
    </row>
    <row r="122" spans="1:77" ht="12.75">
      <c r="A122" s="144"/>
      <c r="B122" s="144"/>
      <c r="C122" s="145"/>
      <c r="D122" s="146"/>
      <c r="E122" s="147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  <c r="BY122" s="88"/>
    </row>
    <row r="123" spans="1:77" ht="12.75">
      <c r="A123" s="144"/>
      <c r="B123" s="144"/>
      <c r="C123" s="145"/>
      <c r="D123" s="146"/>
      <c r="E123" s="147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8"/>
      <c r="BY123" s="88"/>
    </row>
    <row r="124" spans="1:77" ht="12.75">
      <c r="A124" s="144"/>
      <c r="B124" s="144"/>
      <c r="C124" s="145"/>
      <c r="D124" s="146"/>
      <c r="E124" s="147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  <c r="BY124" s="88"/>
    </row>
    <row r="125" spans="1:77" ht="12.75">
      <c r="A125" s="144"/>
      <c r="B125" s="144"/>
      <c r="C125" s="145"/>
      <c r="D125" s="146"/>
      <c r="E125" s="147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  <c r="BX125" s="88"/>
      <c r="BY125" s="88"/>
    </row>
    <row r="126" spans="1:77" ht="12.75">
      <c r="A126" s="144"/>
      <c r="B126" s="144"/>
      <c r="C126" s="145"/>
      <c r="D126" s="146"/>
      <c r="E126" s="147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  <c r="BY126" s="88"/>
    </row>
    <row r="127" spans="4:77" ht="12.75">
      <c r="D127" s="150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  <c r="BY127" s="88"/>
    </row>
    <row r="128" spans="4:77" ht="12.75">
      <c r="D128" s="150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  <c r="BY128" s="88"/>
    </row>
    <row r="129" spans="4:77" ht="12.75">
      <c r="D129" s="150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  <c r="BY129" s="88"/>
    </row>
    <row r="130" spans="8:77" ht="12.75"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  <c r="BY130" s="88"/>
    </row>
    <row r="131" spans="8:77" ht="12.75"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88"/>
      <c r="BY131" s="88"/>
    </row>
    <row r="132" spans="8:77" ht="12.75"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  <c r="BY132" s="88"/>
    </row>
    <row r="133" spans="8:77" ht="12.75"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8"/>
      <c r="BR133" s="88"/>
      <c r="BS133" s="88"/>
      <c r="BT133" s="88"/>
      <c r="BU133" s="88"/>
      <c r="BV133" s="88"/>
      <c r="BW133" s="88"/>
      <c r="BX133" s="88"/>
      <c r="BY133" s="88"/>
    </row>
    <row r="134" spans="8:77" ht="12.75"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  <c r="BY134" s="88"/>
    </row>
    <row r="135" spans="8:77" ht="12.75"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  <c r="BS135" s="88"/>
      <c r="BT135" s="88"/>
      <c r="BU135" s="88"/>
      <c r="BV135" s="88"/>
      <c r="BW135" s="88"/>
      <c r="BX135" s="88"/>
      <c r="BY135" s="88"/>
    </row>
    <row r="136" spans="8:77" ht="12.75"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  <c r="BY136" s="88"/>
    </row>
    <row r="137" spans="8:77" ht="12.75"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88"/>
      <c r="BS137" s="88"/>
      <c r="BT137" s="88"/>
      <c r="BU137" s="88"/>
      <c r="BV137" s="88"/>
      <c r="BW137" s="88"/>
      <c r="BX137" s="88"/>
      <c r="BY137" s="88"/>
    </row>
    <row r="138" spans="8:77" ht="12.75"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  <c r="BY138" s="88"/>
    </row>
    <row r="139" spans="8:77" ht="12.75"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  <c r="BL139" s="88"/>
      <c r="BM139" s="88"/>
      <c r="BN139" s="88"/>
      <c r="BO139" s="88"/>
      <c r="BP139" s="88"/>
      <c r="BQ139" s="88"/>
      <c r="BR139" s="88"/>
      <c r="BS139" s="88"/>
      <c r="BT139" s="88"/>
      <c r="BU139" s="88"/>
      <c r="BV139" s="88"/>
      <c r="BW139" s="88"/>
      <c r="BX139" s="88"/>
      <c r="BY139" s="88"/>
    </row>
    <row r="140" spans="8:77" ht="12.75"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  <c r="BY140" s="88"/>
    </row>
    <row r="141" spans="8:77" ht="12.75"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88"/>
      <c r="BS141" s="88"/>
      <c r="BT141" s="88"/>
      <c r="BU141" s="88"/>
      <c r="BV141" s="88"/>
      <c r="BW141" s="88"/>
      <c r="BX141" s="88"/>
      <c r="BY141" s="88"/>
    </row>
    <row r="142" spans="8:77" ht="12.75"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  <c r="BY142" s="88"/>
    </row>
    <row r="143" spans="8:77" ht="12.75"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8"/>
      <c r="BU143" s="88"/>
      <c r="BV143" s="88"/>
      <c r="BW143" s="88"/>
      <c r="BX143" s="88"/>
      <c r="BY143" s="88"/>
    </row>
    <row r="144" spans="8:77" ht="12.75"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  <c r="BP144" s="88"/>
      <c r="BQ144" s="88"/>
      <c r="BR144" s="88"/>
      <c r="BS144" s="88"/>
      <c r="BT144" s="88"/>
      <c r="BU144" s="88"/>
      <c r="BV144" s="88"/>
      <c r="BW144" s="88"/>
      <c r="BX144" s="88"/>
      <c r="BY144" s="88"/>
    </row>
    <row r="145" spans="8:77" ht="12.75"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8"/>
      <c r="BQ145" s="88"/>
      <c r="BR145" s="88"/>
      <c r="BS145" s="88"/>
      <c r="BT145" s="88"/>
      <c r="BU145" s="88"/>
      <c r="BV145" s="88"/>
      <c r="BW145" s="88"/>
      <c r="BX145" s="88"/>
      <c r="BY145" s="88"/>
    </row>
    <row r="146" spans="8:77" ht="12.75"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  <c r="BL146" s="88"/>
      <c r="BM146" s="88"/>
      <c r="BN146" s="88"/>
      <c r="BO146" s="88"/>
      <c r="BP146" s="88"/>
      <c r="BQ146" s="88"/>
      <c r="BR146" s="88"/>
      <c r="BS146" s="88"/>
      <c r="BT146" s="88"/>
      <c r="BU146" s="88"/>
      <c r="BV146" s="88"/>
      <c r="BW146" s="88"/>
      <c r="BX146" s="88"/>
      <c r="BY146" s="88"/>
    </row>
    <row r="147" spans="8:77" ht="12.75"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  <c r="BP147" s="88"/>
      <c r="BQ147" s="88"/>
      <c r="BR147" s="88"/>
      <c r="BS147" s="88"/>
      <c r="BT147" s="88"/>
      <c r="BU147" s="88"/>
      <c r="BV147" s="88"/>
      <c r="BW147" s="88"/>
      <c r="BX147" s="88"/>
      <c r="BY147" s="88"/>
    </row>
    <row r="148" spans="8:77" ht="12.75"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  <c r="BL148" s="88"/>
      <c r="BM148" s="88"/>
      <c r="BN148" s="88"/>
      <c r="BO148" s="88"/>
      <c r="BP148" s="88"/>
      <c r="BQ148" s="88"/>
      <c r="BR148" s="88"/>
      <c r="BS148" s="88"/>
      <c r="BT148" s="88"/>
      <c r="BU148" s="88"/>
      <c r="BV148" s="88"/>
      <c r="BW148" s="88"/>
      <c r="BX148" s="88"/>
      <c r="BY148" s="88"/>
    </row>
    <row r="149" spans="8:77" ht="12.75"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  <c r="BP149" s="88"/>
      <c r="BQ149" s="88"/>
      <c r="BR149" s="88"/>
      <c r="BS149" s="88"/>
      <c r="BT149" s="88"/>
      <c r="BU149" s="88"/>
      <c r="BV149" s="88"/>
      <c r="BW149" s="88"/>
      <c r="BX149" s="88"/>
      <c r="BY149" s="88"/>
    </row>
    <row r="150" spans="8:77" ht="12.75"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  <c r="BL150" s="88"/>
      <c r="BM150" s="88"/>
      <c r="BN150" s="88"/>
      <c r="BO150" s="88"/>
      <c r="BP150" s="88"/>
      <c r="BQ150" s="88"/>
      <c r="BR150" s="88"/>
      <c r="BS150" s="88"/>
      <c r="BT150" s="88"/>
      <c r="BU150" s="88"/>
      <c r="BV150" s="88"/>
      <c r="BW150" s="88"/>
      <c r="BX150" s="88"/>
      <c r="BY150" s="88"/>
    </row>
    <row r="151" spans="8:77" ht="12.75"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/>
      <c r="BI151" s="88"/>
      <c r="BJ151" s="88"/>
      <c r="BK151" s="88"/>
      <c r="BL151" s="88"/>
      <c r="BM151" s="88"/>
      <c r="BN151" s="88"/>
      <c r="BO151" s="88"/>
      <c r="BP151" s="88"/>
      <c r="BQ151" s="88"/>
      <c r="BR151" s="88"/>
      <c r="BS151" s="88"/>
      <c r="BT151" s="88"/>
      <c r="BU151" s="88"/>
      <c r="BV151" s="88"/>
      <c r="BW151" s="88"/>
      <c r="BX151" s="88"/>
      <c r="BY151" s="88"/>
    </row>
    <row r="152" spans="8:77" ht="12.75"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  <c r="BL152" s="88"/>
      <c r="BM152" s="88"/>
      <c r="BN152" s="88"/>
      <c r="BO152" s="88"/>
      <c r="BP152" s="88"/>
      <c r="BQ152" s="88"/>
      <c r="BR152" s="88"/>
      <c r="BS152" s="88"/>
      <c r="BT152" s="88"/>
      <c r="BU152" s="88"/>
      <c r="BV152" s="88"/>
      <c r="BW152" s="88"/>
      <c r="BX152" s="88"/>
      <c r="BY152" s="88"/>
    </row>
    <row r="153" spans="8:77" ht="12.75"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  <c r="BP153" s="88"/>
      <c r="BQ153" s="88"/>
      <c r="BR153" s="88"/>
      <c r="BS153" s="88"/>
      <c r="BT153" s="88"/>
      <c r="BU153" s="88"/>
      <c r="BV153" s="88"/>
      <c r="BW153" s="88"/>
      <c r="BX153" s="88"/>
      <c r="BY153" s="88"/>
    </row>
    <row r="154" spans="8:77" ht="12.75"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  <c r="BL154" s="88"/>
      <c r="BM154" s="88"/>
      <c r="BN154" s="88"/>
      <c r="BO154" s="88"/>
      <c r="BP154" s="88"/>
      <c r="BQ154" s="88"/>
      <c r="BR154" s="88"/>
      <c r="BS154" s="88"/>
      <c r="BT154" s="88"/>
      <c r="BU154" s="88"/>
      <c r="BV154" s="88"/>
      <c r="BW154" s="88"/>
      <c r="BX154" s="88"/>
      <c r="BY154" s="88"/>
    </row>
    <row r="155" spans="8:77" ht="12.75"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/>
      <c r="BX155" s="88"/>
      <c r="BY155" s="88"/>
    </row>
    <row r="156" spans="8:77" ht="12.75"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  <c r="BP156" s="88"/>
      <c r="BQ156" s="88"/>
      <c r="BR156" s="88"/>
      <c r="BS156" s="88"/>
      <c r="BT156" s="88"/>
      <c r="BU156" s="88"/>
      <c r="BV156" s="88"/>
      <c r="BW156" s="88"/>
      <c r="BX156" s="88"/>
      <c r="BY156" s="88"/>
    </row>
    <row r="157" spans="8:77" ht="12.75"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  <c r="BL157" s="88"/>
      <c r="BM157" s="88"/>
      <c r="BN157" s="88"/>
      <c r="BO157" s="88"/>
      <c r="BP157" s="88"/>
      <c r="BQ157" s="88"/>
      <c r="BR157" s="88"/>
      <c r="BS157" s="88"/>
      <c r="BT157" s="88"/>
      <c r="BU157" s="88"/>
      <c r="BV157" s="88"/>
      <c r="BW157" s="88"/>
      <c r="BX157" s="88"/>
      <c r="BY157" s="88"/>
    </row>
    <row r="158" spans="8:77" ht="12.75"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  <c r="BL158" s="88"/>
      <c r="BM158" s="88"/>
      <c r="BN158" s="88"/>
      <c r="BO158" s="88"/>
      <c r="BP158" s="88"/>
      <c r="BQ158" s="88"/>
      <c r="BR158" s="88"/>
      <c r="BS158" s="88"/>
      <c r="BT158" s="88"/>
      <c r="BU158" s="88"/>
      <c r="BV158" s="88"/>
      <c r="BW158" s="88"/>
      <c r="BX158" s="88"/>
      <c r="BY158" s="88"/>
    </row>
    <row r="159" spans="8:77" ht="12.75"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  <c r="BL159" s="88"/>
      <c r="BM159" s="88"/>
      <c r="BN159" s="88"/>
      <c r="BO159" s="88"/>
      <c r="BP159" s="88"/>
      <c r="BQ159" s="88"/>
      <c r="BR159" s="88"/>
      <c r="BS159" s="88"/>
      <c r="BT159" s="88"/>
      <c r="BU159" s="88"/>
      <c r="BV159" s="88"/>
      <c r="BW159" s="88"/>
      <c r="BX159" s="88"/>
      <c r="BY159" s="88"/>
    </row>
    <row r="160" spans="8:77" ht="12.75"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  <c r="BL160" s="88"/>
      <c r="BM160" s="88"/>
      <c r="BN160" s="88"/>
      <c r="BO160" s="88"/>
      <c r="BP160" s="88"/>
      <c r="BQ160" s="88"/>
      <c r="BR160" s="88"/>
      <c r="BS160" s="88"/>
      <c r="BT160" s="88"/>
      <c r="BU160" s="88"/>
      <c r="BV160" s="88"/>
      <c r="BW160" s="88"/>
      <c r="BX160" s="88"/>
      <c r="BY160" s="88"/>
    </row>
    <row r="161" spans="8:77" ht="12.75"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  <c r="BL161" s="88"/>
      <c r="BM161" s="88"/>
      <c r="BN161" s="88"/>
      <c r="BO161" s="88"/>
      <c r="BP161" s="88"/>
      <c r="BQ161" s="88"/>
      <c r="BR161" s="88"/>
      <c r="BS161" s="88"/>
      <c r="BT161" s="88"/>
      <c r="BU161" s="88"/>
      <c r="BV161" s="88"/>
      <c r="BW161" s="88"/>
      <c r="BX161" s="88"/>
      <c r="BY161" s="88"/>
    </row>
    <row r="162" spans="8:77" ht="12.75"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88"/>
      <c r="BU162" s="88"/>
      <c r="BV162" s="88"/>
      <c r="BW162" s="88"/>
      <c r="BX162" s="88"/>
      <c r="BY162" s="88"/>
    </row>
    <row r="163" spans="8:77" ht="12.75"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  <c r="BP163" s="88"/>
      <c r="BQ163" s="88"/>
      <c r="BR163" s="88"/>
      <c r="BS163" s="88"/>
      <c r="BT163" s="88"/>
      <c r="BU163" s="88"/>
      <c r="BV163" s="88"/>
      <c r="BW163" s="88"/>
      <c r="BX163" s="88"/>
      <c r="BY163" s="88"/>
    </row>
    <row r="164" spans="8:77" ht="12.75"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88"/>
      <c r="BT164" s="88"/>
      <c r="BU164" s="88"/>
      <c r="BV164" s="88"/>
      <c r="BW164" s="88"/>
      <c r="BX164" s="88"/>
      <c r="BY164" s="88"/>
    </row>
    <row r="165" spans="8:77" ht="12.75"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8"/>
      <c r="BV165" s="88"/>
      <c r="BW165" s="88"/>
      <c r="BX165" s="88"/>
      <c r="BY165" s="88"/>
    </row>
    <row r="166" spans="8:77" ht="12.75"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88"/>
      <c r="BS166" s="88"/>
      <c r="BT166" s="88"/>
      <c r="BU166" s="88"/>
      <c r="BV166" s="88"/>
      <c r="BW166" s="88"/>
      <c r="BX166" s="88"/>
      <c r="BY166" s="88"/>
    </row>
    <row r="167" spans="8:77" ht="12.75"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  <c r="BL167" s="88"/>
      <c r="BM167" s="88"/>
      <c r="BN167" s="88"/>
      <c r="BO167" s="88"/>
      <c r="BP167" s="88"/>
      <c r="BQ167" s="88"/>
      <c r="BR167" s="88"/>
      <c r="BS167" s="88"/>
      <c r="BT167" s="88"/>
      <c r="BU167" s="88"/>
      <c r="BV167" s="88"/>
      <c r="BW167" s="88"/>
      <c r="BX167" s="88"/>
      <c r="BY167" s="88"/>
    </row>
    <row r="168" spans="8:77" ht="12.75"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  <c r="BL168" s="88"/>
      <c r="BM168" s="88"/>
      <c r="BN168" s="88"/>
      <c r="BO168" s="88"/>
      <c r="BP168" s="88"/>
      <c r="BQ168" s="88"/>
      <c r="BR168" s="88"/>
      <c r="BS168" s="88"/>
      <c r="BT168" s="88"/>
      <c r="BU168" s="88"/>
      <c r="BV168" s="88"/>
      <c r="BW168" s="88"/>
      <c r="BX168" s="88"/>
      <c r="BY168" s="88"/>
    </row>
    <row r="169" spans="8:77" ht="12.75"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  <c r="BL169" s="88"/>
      <c r="BM169" s="88"/>
      <c r="BN169" s="88"/>
      <c r="BO169" s="88"/>
      <c r="BP169" s="88"/>
      <c r="BQ169" s="88"/>
      <c r="BR169" s="88"/>
      <c r="BS169" s="88"/>
      <c r="BT169" s="88"/>
      <c r="BU169" s="88"/>
      <c r="BV169" s="88"/>
      <c r="BW169" s="88"/>
      <c r="BX169" s="88"/>
      <c r="BY169" s="88"/>
    </row>
    <row r="170" spans="8:77" ht="12.75"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8"/>
      <c r="BW170" s="88"/>
      <c r="BX170" s="88"/>
      <c r="BY170" s="88"/>
    </row>
    <row r="171" spans="8:77" ht="12.75"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/>
      <c r="BM171" s="88"/>
      <c r="BN171" s="88"/>
      <c r="BO171" s="88"/>
      <c r="BP171" s="88"/>
      <c r="BQ171" s="88"/>
      <c r="BR171" s="88"/>
      <c r="BS171" s="88"/>
      <c r="BT171" s="88"/>
      <c r="BU171" s="88"/>
      <c r="BV171" s="88"/>
      <c r="BW171" s="88"/>
      <c r="BX171" s="88"/>
      <c r="BY171" s="88"/>
    </row>
    <row r="172" spans="8:77" ht="12.75"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88"/>
      <c r="BT172" s="88"/>
      <c r="BU172" s="88"/>
      <c r="BV172" s="88"/>
      <c r="BW172" s="88"/>
      <c r="BX172" s="88"/>
      <c r="BY172" s="88"/>
    </row>
    <row r="173" spans="8:77" ht="12.75"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  <c r="BL173" s="88"/>
      <c r="BM173" s="88"/>
      <c r="BN173" s="88"/>
      <c r="BO173" s="88"/>
      <c r="BP173" s="88"/>
      <c r="BQ173" s="88"/>
      <c r="BR173" s="88"/>
      <c r="BS173" s="88"/>
      <c r="BT173" s="88"/>
      <c r="BU173" s="88"/>
      <c r="BV173" s="88"/>
      <c r="BW173" s="88"/>
      <c r="BX173" s="88"/>
      <c r="BY173" s="88"/>
    </row>
    <row r="174" spans="8:77" ht="12.75"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  <c r="BL174" s="88"/>
      <c r="BM174" s="88"/>
      <c r="BN174" s="88"/>
      <c r="BO174" s="88"/>
      <c r="BP174" s="88"/>
      <c r="BQ174" s="88"/>
      <c r="BR174" s="88"/>
      <c r="BS174" s="88"/>
      <c r="BT174" s="88"/>
      <c r="BU174" s="88"/>
      <c r="BV174" s="88"/>
      <c r="BW174" s="88"/>
      <c r="BX174" s="88"/>
      <c r="BY174" s="88"/>
    </row>
    <row r="175" spans="8:77" ht="12.75"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  <c r="BL175" s="88"/>
      <c r="BM175" s="88"/>
      <c r="BN175" s="88"/>
      <c r="BO175" s="88"/>
      <c r="BP175" s="88"/>
      <c r="BQ175" s="88"/>
      <c r="BR175" s="88"/>
      <c r="BS175" s="88"/>
      <c r="BT175" s="88"/>
      <c r="BU175" s="88"/>
      <c r="BV175" s="88"/>
      <c r="BW175" s="88"/>
      <c r="BX175" s="88"/>
      <c r="BY175" s="88"/>
    </row>
    <row r="176" spans="8:77" ht="12.75"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  <c r="BL176" s="88"/>
      <c r="BM176" s="88"/>
      <c r="BN176" s="88"/>
      <c r="BO176" s="88"/>
      <c r="BP176" s="88"/>
      <c r="BQ176" s="88"/>
      <c r="BR176" s="88"/>
      <c r="BS176" s="88"/>
      <c r="BT176" s="88"/>
      <c r="BU176" s="88"/>
      <c r="BV176" s="88"/>
      <c r="BW176" s="88"/>
      <c r="BX176" s="88"/>
      <c r="BY176" s="88"/>
    </row>
    <row r="177" spans="8:77" ht="12.75"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88"/>
      <c r="BH177" s="88"/>
      <c r="BI177" s="88"/>
      <c r="BJ177" s="88"/>
      <c r="BK177" s="88"/>
      <c r="BL177" s="88"/>
      <c r="BM177" s="88"/>
      <c r="BN177" s="88"/>
      <c r="BO177" s="88"/>
      <c r="BP177" s="88"/>
      <c r="BQ177" s="88"/>
      <c r="BR177" s="88"/>
      <c r="BS177" s="88"/>
      <c r="BT177" s="88"/>
      <c r="BU177" s="88"/>
      <c r="BV177" s="88"/>
      <c r="BW177" s="88"/>
      <c r="BX177" s="88"/>
      <c r="BY177" s="88"/>
    </row>
    <row r="178" spans="8:77" ht="12.75"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88"/>
      <c r="BJ178" s="88"/>
      <c r="BK178" s="88"/>
      <c r="BL178" s="88"/>
      <c r="BM178" s="88"/>
      <c r="BN178" s="88"/>
      <c r="BO178" s="88"/>
      <c r="BP178" s="88"/>
      <c r="BQ178" s="88"/>
      <c r="BR178" s="88"/>
      <c r="BS178" s="88"/>
      <c r="BT178" s="88"/>
      <c r="BU178" s="88"/>
      <c r="BV178" s="88"/>
      <c r="BW178" s="88"/>
      <c r="BX178" s="88"/>
      <c r="BY178" s="88"/>
    </row>
    <row r="179" spans="8:77" ht="12.75"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  <c r="BG179" s="88"/>
      <c r="BH179" s="88"/>
      <c r="BI179" s="88"/>
      <c r="BJ179" s="88"/>
      <c r="BK179" s="88"/>
      <c r="BL179" s="88"/>
      <c r="BM179" s="88"/>
      <c r="BN179" s="88"/>
      <c r="BO179" s="88"/>
      <c r="BP179" s="88"/>
      <c r="BQ179" s="88"/>
      <c r="BR179" s="88"/>
      <c r="BS179" s="88"/>
      <c r="BT179" s="88"/>
      <c r="BU179" s="88"/>
      <c r="BV179" s="88"/>
      <c r="BW179" s="88"/>
      <c r="BX179" s="88"/>
      <c r="BY179" s="88"/>
    </row>
    <row r="180" spans="8:77" ht="12.75"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  <c r="BD180" s="88"/>
      <c r="BE180" s="88"/>
      <c r="BF180" s="88"/>
      <c r="BG180" s="88"/>
      <c r="BH180" s="88"/>
      <c r="BI180" s="88"/>
      <c r="BJ180" s="88"/>
      <c r="BK180" s="88"/>
      <c r="BL180" s="88"/>
      <c r="BM180" s="88"/>
      <c r="BN180" s="88"/>
      <c r="BO180" s="88"/>
      <c r="BP180" s="88"/>
      <c r="BQ180" s="88"/>
      <c r="BR180" s="88"/>
      <c r="BS180" s="88"/>
      <c r="BT180" s="88"/>
      <c r="BU180" s="88"/>
      <c r="BV180" s="88"/>
      <c r="BW180" s="88"/>
      <c r="BX180" s="88"/>
      <c r="BY180" s="88"/>
    </row>
    <row r="181" spans="8:77" ht="12.75"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8"/>
      <c r="BC181" s="88"/>
      <c r="BD181" s="88"/>
      <c r="BE181" s="88"/>
      <c r="BF181" s="88"/>
      <c r="BG181" s="88"/>
      <c r="BH181" s="88"/>
      <c r="BI181" s="88"/>
      <c r="BJ181" s="88"/>
      <c r="BK181" s="88"/>
      <c r="BL181" s="88"/>
      <c r="BM181" s="88"/>
      <c r="BN181" s="88"/>
      <c r="BO181" s="88"/>
      <c r="BP181" s="88"/>
      <c r="BQ181" s="88"/>
      <c r="BR181" s="88"/>
      <c r="BS181" s="88"/>
      <c r="BT181" s="88"/>
      <c r="BU181" s="88"/>
      <c r="BV181" s="88"/>
      <c r="BW181" s="88"/>
      <c r="BX181" s="88"/>
      <c r="BY181" s="88"/>
    </row>
    <row r="182" spans="8:77" ht="12.75"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  <c r="BE182" s="88"/>
      <c r="BF182" s="88"/>
      <c r="BG182" s="88"/>
      <c r="BH182" s="88"/>
      <c r="BI182" s="88"/>
      <c r="BJ182" s="88"/>
      <c r="BK182" s="88"/>
      <c r="BL182" s="88"/>
      <c r="BM182" s="88"/>
      <c r="BN182" s="88"/>
      <c r="BO182" s="88"/>
      <c r="BP182" s="88"/>
      <c r="BQ182" s="88"/>
      <c r="BR182" s="88"/>
      <c r="BS182" s="88"/>
      <c r="BT182" s="88"/>
      <c r="BU182" s="88"/>
      <c r="BV182" s="88"/>
      <c r="BW182" s="88"/>
      <c r="BX182" s="88"/>
      <c r="BY182" s="88"/>
    </row>
    <row r="183" spans="8:77" ht="12.75"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8"/>
      <c r="BC183" s="88"/>
      <c r="BD183" s="88"/>
      <c r="BE183" s="88"/>
      <c r="BF183" s="88"/>
      <c r="BG183" s="88"/>
      <c r="BH183" s="88"/>
      <c r="BI183" s="88"/>
      <c r="BJ183" s="88"/>
      <c r="BK183" s="88"/>
      <c r="BL183" s="88"/>
      <c r="BM183" s="88"/>
      <c r="BN183" s="88"/>
      <c r="BO183" s="88"/>
      <c r="BP183" s="88"/>
      <c r="BQ183" s="88"/>
      <c r="BR183" s="88"/>
      <c r="BS183" s="88"/>
      <c r="BT183" s="88"/>
      <c r="BU183" s="88"/>
      <c r="BV183" s="88"/>
      <c r="BW183" s="88"/>
      <c r="BX183" s="88"/>
      <c r="BY183" s="88"/>
    </row>
    <row r="184" spans="8:77" ht="12.75"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  <c r="BE184" s="88"/>
      <c r="BF184" s="88"/>
      <c r="BG184" s="88"/>
      <c r="BH184" s="88"/>
      <c r="BI184" s="88"/>
      <c r="BJ184" s="88"/>
      <c r="BK184" s="88"/>
      <c r="BL184" s="88"/>
      <c r="BM184" s="88"/>
      <c r="BN184" s="88"/>
      <c r="BO184" s="88"/>
      <c r="BP184" s="88"/>
      <c r="BQ184" s="88"/>
      <c r="BR184" s="88"/>
      <c r="BS184" s="88"/>
      <c r="BT184" s="88"/>
      <c r="BU184" s="88"/>
      <c r="BV184" s="88"/>
      <c r="BW184" s="88"/>
      <c r="BX184" s="88"/>
      <c r="BY184" s="88"/>
    </row>
    <row r="185" spans="8:77" ht="12.75"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8"/>
      <c r="BC185" s="88"/>
      <c r="BD185" s="88"/>
      <c r="BE185" s="88"/>
      <c r="BF185" s="88"/>
      <c r="BG185" s="88"/>
      <c r="BH185" s="88"/>
      <c r="BI185" s="88"/>
      <c r="BJ185" s="88"/>
      <c r="BK185" s="88"/>
      <c r="BL185" s="88"/>
      <c r="BM185" s="88"/>
      <c r="BN185" s="88"/>
      <c r="BO185" s="88"/>
      <c r="BP185" s="88"/>
      <c r="BQ185" s="88"/>
      <c r="BR185" s="88"/>
      <c r="BS185" s="88"/>
      <c r="BT185" s="88"/>
      <c r="BU185" s="88"/>
      <c r="BV185" s="88"/>
      <c r="BW185" s="88"/>
      <c r="BX185" s="88"/>
      <c r="BY185" s="88"/>
    </row>
    <row r="186" spans="8:77" ht="12.75"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  <c r="BL186" s="88"/>
      <c r="BM186" s="88"/>
      <c r="BN186" s="88"/>
      <c r="BO186" s="88"/>
      <c r="BP186" s="88"/>
      <c r="BQ186" s="88"/>
      <c r="BR186" s="88"/>
      <c r="BS186" s="88"/>
      <c r="BT186" s="88"/>
      <c r="BU186" s="88"/>
      <c r="BV186" s="88"/>
      <c r="BW186" s="88"/>
      <c r="BX186" s="88"/>
      <c r="BY186" s="88"/>
    </row>
    <row r="187" spans="8:77" ht="12.75"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8"/>
      <c r="AY187" s="88"/>
      <c r="AZ187" s="88"/>
      <c r="BA187" s="88"/>
      <c r="BB187" s="88"/>
      <c r="BC187" s="88"/>
      <c r="BD187" s="88"/>
      <c r="BE187" s="88"/>
      <c r="BF187" s="88"/>
      <c r="BG187" s="88"/>
      <c r="BH187" s="88"/>
      <c r="BI187" s="88"/>
      <c r="BJ187" s="88"/>
      <c r="BK187" s="88"/>
      <c r="BL187" s="88"/>
      <c r="BM187" s="88"/>
      <c r="BN187" s="88"/>
      <c r="BO187" s="88"/>
      <c r="BP187" s="88"/>
      <c r="BQ187" s="88"/>
      <c r="BR187" s="88"/>
      <c r="BS187" s="88"/>
      <c r="BT187" s="88"/>
      <c r="BU187" s="88"/>
      <c r="BV187" s="88"/>
      <c r="BW187" s="88"/>
      <c r="BX187" s="88"/>
      <c r="BY187" s="88"/>
    </row>
    <row r="188" spans="8:77" ht="12.75"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  <c r="BE188" s="88"/>
      <c r="BF188" s="88"/>
      <c r="BG188" s="88"/>
      <c r="BH188" s="88"/>
      <c r="BI188" s="88"/>
      <c r="BJ188" s="88"/>
      <c r="BK188" s="88"/>
      <c r="BL188" s="88"/>
      <c r="BM188" s="88"/>
      <c r="BN188" s="88"/>
      <c r="BO188" s="88"/>
      <c r="BP188" s="88"/>
      <c r="BQ188" s="88"/>
      <c r="BR188" s="88"/>
      <c r="BS188" s="88"/>
      <c r="BT188" s="88"/>
      <c r="BU188" s="88"/>
      <c r="BV188" s="88"/>
      <c r="BW188" s="88"/>
      <c r="BX188" s="88"/>
      <c r="BY188" s="88"/>
    </row>
    <row r="189" spans="8:77" ht="12.75"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  <c r="BE189" s="88"/>
      <c r="BF189" s="88"/>
      <c r="BG189" s="88"/>
      <c r="BH189" s="88"/>
      <c r="BI189" s="88"/>
      <c r="BJ189" s="88"/>
      <c r="BK189" s="88"/>
      <c r="BL189" s="88"/>
      <c r="BM189" s="88"/>
      <c r="BN189" s="88"/>
      <c r="BO189" s="88"/>
      <c r="BP189" s="88"/>
      <c r="BQ189" s="88"/>
      <c r="BR189" s="88"/>
      <c r="BS189" s="88"/>
      <c r="BT189" s="88"/>
      <c r="BU189" s="88"/>
      <c r="BV189" s="88"/>
      <c r="BW189" s="88"/>
      <c r="BX189" s="88"/>
      <c r="BY189" s="88"/>
    </row>
    <row r="190" spans="8:77" ht="12.75"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88"/>
      <c r="BJ190" s="88"/>
      <c r="BK190" s="88"/>
      <c r="BL190" s="88"/>
      <c r="BM190" s="88"/>
      <c r="BN190" s="88"/>
      <c r="BO190" s="88"/>
      <c r="BP190" s="88"/>
      <c r="BQ190" s="88"/>
      <c r="BR190" s="88"/>
      <c r="BS190" s="88"/>
      <c r="BT190" s="88"/>
      <c r="BU190" s="88"/>
      <c r="BV190" s="88"/>
      <c r="BW190" s="88"/>
      <c r="BX190" s="88"/>
      <c r="BY190" s="88"/>
    </row>
    <row r="191" spans="8:77" ht="12.75"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  <c r="BE191" s="88"/>
      <c r="BF191" s="88"/>
      <c r="BG191" s="88"/>
      <c r="BH191" s="88"/>
      <c r="BI191" s="88"/>
      <c r="BJ191" s="88"/>
      <c r="BK191" s="88"/>
      <c r="BL191" s="88"/>
      <c r="BM191" s="88"/>
      <c r="BN191" s="88"/>
      <c r="BO191" s="88"/>
      <c r="BP191" s="88"/>
      <c r="BQ191" s="88"/>
      <c r="BR191" s="88"/>
      <c r="BS191" s="88"/>
      <c r="BT191" s="88"/>
      <c r="BU191" s="88"/>
      <c r="BV191" s="88"/>
      <c r="BW191" s="88"/>
      <c r="BX191" s="88"/>
      <c r="BY191" s="88"/>
    </row>
    <row r="192" spans="8:77" ht="12.75"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8"/>
      <c r="BV192" s="88"/>
      <c r="BW192" s="88"/>
      <c r="BX192" s="88"/>
      <c r="BY192" s="88"/>
    </row>
    <row r="193" spans="8:77" ht="12.75"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  <c r="BL193" s="88"/>
      <c r="BM193" s="88"/>
      <c r="BN193" s="88"/>
      <c r="BO193" s="88"/>
      <c r="BP193" s="88"/>
      <c r="BQ193" s="88"/>
      <c r="BR193" s="88"/>
      <c r="BS193" s="88"/>
      <c r="BT193" s="88"/>
      <c r="BU193" s="88"/>
      <c r="BV193" s="88"/>
      <c r="BW193" s="88"/>
      <c r="BX193" s="88"/>
      <c r="BY193" s="88"/>
    </row>
    <row r="194" spans="8:77" ht="12.75"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I194" s="88"/>
      <c r="BJ194" s="88"/>
      <c r="BK194" s="88"/>
      <c r="BL194" s="88"/>
      <c r="BM194" s="88"/>
      <c r="BN194" s="88"/>
      <c r="BO194" s="88"/>
      <c r="BP194" s="88"/>
      <c r="BQ194" s="88"/>
      <c r="BR194" s="88"/>
      <c r="BS194" s="88"/>
      <c r="BT194" s="88"/>
      <c r="BU194" s="88"/>
      <c r="BV194" s="88"/>
      <c r="BW194" s="88"/>
      <c r="BX194" s="88"/>
      <c r="BY194" s="88"/>
    </row>
    <row r="195" spans="8:77" ht="12.75"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  <c r="BL195" s="88"/>
      <c r="BM195" s="88"/>
      <c r="BN195" s="88"/>
      <c r="BO195" s="88"/>
      <c r="BP195" s="88"/>
      <c r="BQ195" s="88"/>
      <c r="BR195" s="88"/>
      <c r="BS195" s="88"/>
      <c r="BT195" s="88"/>
      <c r="BU195" s="88"/>
      <c r="BV195" s="88"/>
      <c r="BW195" s="88"/>
      <c r="BX195" s="88"/>
      <c r="BY195" s="88"/>
    </row>
    <row r="196" spans="8:77" ht="12.75"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  <c r="BL196" s="88"/>
      <c r="BM196" s="88"/>
      <c r="BN196" s="88"/>
      <c r="BO196" s="88"/>
      <c r="BP196" s="88"/>
      <c r="BQ196" s="88"/>
      <c r="BR196" s="88"/>
      <c r="BS196" s="88"/>
      <c r="BT196" s="88"/>
      <c r="BU196" s="88"/>
      <c r="BV196" s="88"/>
      <c r="BW196" s="88"/>
      <c r="BX196" s="88"/>
      <c r="BY196" s="88"/>
    </row>
    <row r="197" spans="8:77" ht="12.75"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  <c r="BK197" s="88"/>
      <c r="BL197" s="88"/>
      <c r="BM197" s="88"/>
      <c r="BN197" s="88"/>
      <c r="BO197" s="88"/>
      <c r="BP197" s="88"/>
      <c r="BQ197" s="88"/>
      <c r="BR197" s="88"/>
      <c r="BS197" s="88"/>
      <c r="BT197" s="88"/>
      <c r="BU197" s="88"/>
      <c r="BV197" s="88"/>
      <c r="BW197" s="88"/>
      <c r="BX197" s="88"/>
      <c r="BY197" s="88"/>
    </row>
    <row r="198" spans="8:77" ht="12.75"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  <c r="BE198" s="88"/>
      <c r="BF198" s="88"/>
      <c r="BG198" s="88"/>
      <c r="BH198" s="88"/>
      <c r="BI198" s="88"/>
      <c r="BJ198" s="88"/>
      <c r="BK198" s="88"/>
      <c r="BL198" s="88"/>
      <c r="BM198" s="88"/>
      <c r="BN198" s="88"/>
      <c r="BO198" s="88"/>
      <c r="BP198" s="88"/>
      <c r="BQ198" s="88"/>
      <c r="BR198" s="88"/>
      <c r="BS198" s="88"/>
      <c r="BT198" s="88"/>
      <c r="BU198" s="88"/>
      <c r="BV198" s="88"/>
      <c r="BW198" s="88"/>
      <c r="BX198" s="88"/>
      <c r="BY198" s="88"/>
    </row>
    <row r="199" spans="8:77" ht="12.75"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  <c r="BK199" s="88"/>
      <c r="BL199" s="88"/>
      <c r="BM199" s="88"/>
      <c r="BN199" s="88"/>
      <c r="BO199" s="88"/>
      <c r="BP199" s="88"/>
      <c r="BQ199" s="88"/>
      <c r="BR199" s="88"/>
      <c r="BS199" s="88"/>
      <c r="BT199" s="88"/>
      <c r="BU199" s="88"/>
      <c r="BV199" s="88"/>
      <c r="BW199" s="88"/>
      <c r="BX199" s="88"/>
      <c r="BY199" s="88"/>
    </row>
    <row r="200" spans="8:77" ht="12.75"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  <c r="AU200" s="88"/>
      <c r="AV200" s="88"/>
      <c r="AW200" s="88"/>
      <c r="AX200" s="88"/>
      <c r="AY200" s="88"/>
      <c r="AZ200" s="88"/>
      <c r="BA200" s="88"/>
      <c r="BB200" s="88"/>
      <c r="BC200" s="88"/>
      <c r="BD200" s="88"/>
      <c r="BE200" s="88"/>
      <c r="BF200" s="88"/>
      <c r="BG200" s="88"/>
      <c r="BH200" s="88"/>
      <c r="BI200" s="88"/>
      <c r="BJ200" s="88"/>
      <c r="BK200" s="88"/>
      <c r="BL200" s="88"/>
      <c r="BM200" s="88"/>
      <c r="BN200" s="88"/>
      <c r="BO200" s="88"/>
      <c r="BP200" s="88"/>
      <c r="BQ200" s="88"/>
      <c r="BR200" s="88"/>
      <c r="BS200" s="88"/>
      <c r="BT200" s="88"/>
      <c r="BU200" s="88"/>
      <c r="BV200" s="88"/>
      <c r="BW200" s="88"/>
      <c r="BX200" s="88"/>
      <c r="BY200" s="88"/>
    </row>
    <row r="201" spans="8:77" ht="12.75"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88"/>
      <c r="BF201" s="88"/>
      <c r="BG201" s="88"/>
      <c r="BH201" s="88"/>
      <c r="BI201" s="88"/>
      <c r="BJ201" s="88"/>
      <c r="BK201" s="88"/>
      <c r="BL201" s="88"/>
      <c r="BM201" s="88"/>
      <c r="BN201" s="88"/>
      <c r="BO201" s="88"/>
      <c r="BP201" s="88"/>
      <c r="BQ201" s="88"/>
      <c r="BR201" s="88"/>
      <c r="BS201" s="88"/>
      <c r="BT201" s="88"/>
      <c r="BU201" s="88"/>
      <c r="BV201" s="88"/>
      <c r="BW201" s="88"/>
      <c r="BX201" s="88"/>
      <c r="BY201" s="88"/>
    </row>
    <row r="202" spans="8:77" ht="12.75"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8"/>
      <c r="AV202" s="88"/>
      <c r="AW202" s="88"/>
      <c r="AX202" s="88"/>
      <c r="AY202" s="88"/>
      <c r="AZ202" s="88"/>
      <c r="BA202" s="88"/>
      <c r="BB202" s="88"/>
      <c r="BC202" s="88"/>
      <c r="BD202" s="88"/>
      <c r="BE202" s="88"/>
      <c r="BF202" s="88"/>
      <c r="BG202" s="88"/>
      <c r="BH202" s="88"/>
      <c r="BI202" s="88"/>
      <c r="BJ202" s="88"/>
      <c r="BK202" s="88"/>
      <c r="BL202" s="88"/>
      <c r="BM202" s="88"/>
      <c r="BN202" s="88"/>
      <c r="BO202" s="88"/>
      <c r="BP202" s="88"/>
      <c r="BQ202" s="88"/>
      <c r="BR202" s="88"/>
      <c r="BS202" s="88"/>
      <c r="BT202" s="88"/>
      <c r="BU202" s="88"/>
      <c r="BV202" s="88"/>
      <c r="BW202" s="88"/>
      <c r="BX202" s="88"/>
      <c r="BY202" s="88"/>
    </row>
    <row r="203" spans="8:77" ht="12.75"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88"/>
      <c r="BG203" s="88"/>
      <c r="BH203" s="88"/>
      <c r="BI203" s="88"/>
      <c r="BJ203" s="88"/>
      <c r="BK203" s="88"/>
      <c r="BL203" s="88"/>
      <c r="BM203" s="88"/>
      <c r="BN203" s="88"/>
      <c r="BO203" s="88"/>
      <c r="BP203" s="88"/>
      <c r="BQ203" s="88"/>
      <c r="BR203" s="88"/>
      <c r="BS203" s="88"/>
      <c r="BT203" s="88"/>
      <c r="BU203" s="88"/>
      <c r="BV203" s="88"/>
      <c r="BW203" s="88"/>
      <c r="BX203" s="88"/>
      <c r="BY203" s="88"/>
    </row>
    <row r="204" spans="8:77" ht="12.75"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88"/>
      <c r="BG204" s="88"/>
      <c r="BH204" s="88"/>
      <c r="BI204" s="88"/>
      <c r="BJ204" s="88"/>
      <c r="BK204" s="88"/>
      <c r="BL204" s="88"/>
      <c r="BM204" s="88"/>
      <c r="BN204" s="88"/>
      <c r="BO204" s="88"/>
      <c r="BP204" s="88"/>
      <c r="BQ204" s="88"/>
      <c r="BR204" s="88"/>
      <c r="BS204" s="88"/>
      <c r="BT204" s="88"/>
      <c r="BU204" s="88"/>
      <c r="BV204" s="88"/>
      <c r="BW204" s="88"/>
      <c r="BX204" s="88"/>
      <c r="BY204" s="88"/>
    </row>
    <row r="205" spans="8:77" ht="12.75"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  <c r="BL205" s="88"/>
      <c r="BM205" s="88"/>
      <c r="BN205" s="88"/>
      <c r="BO205" s="88"/>
      <c r="BP205" s="88"/>
      <c r="BQ205" s="88"/>
      <c r="BR205" s="88"/>
      <c r="BS205" s="88"/>
      <c r="BT205" s="88"/>
      <c r="BU205" s="88"/>
      <c r="BV205" s="88"/>
      <c r="BW205" s="88"/>
      <c r="BX205" s="88"/>
      <c r="BY205" s="88"/>
    </row>
    <row r="206" spans="8:77" ht="12.75"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  <c r="BE206" s="88"/>
      <c r="BF206" s="88"/>
      <c r="BG206" s="88"/>
      <c r="BH206" s="88"/>
      <c r="BI206" s="88"/>
      <c r="BJ206" s="88"/>
      <c r="BK206" s="88"/>
      <c r="BL206" s="88"/>
      <c r="BM206" s="88"/>
      <c r="BN206" s="88"/>
      <c r="BO206" s="88"/>
      <c r="BP206" s="88"/>
      <c r="BQ206" s="88"/>
      <c r="BR206" s="88"/>
      <c r="BS206" s="88"/>
      <c r="BT206" s="88"/>
      <c r="BU206" s="88"/>
      <c r="BV206" s="88"/>
      <c r="BW206" s="88"/>
      <c r="BX206" s="88"/>
      <c r="BY206" s="88"/>
    </row>
    <row r="207" spans="8:77" ht="12.75"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/>
      <c r="BL207" s="88"/>
      <c r="BM207" s="88"/>
      <c r="BN207" s="88"/>
      <c r="BO207" s="88"/>
      <c r="BP207" s="88"/>
      <c r="BQ207" s="88"/>
      <c r="BR207" s="88"/>
      <c r="BS207" s="88"/>
      <c r="BT207" s="88"/>
      <c r="BU207" s="88"/>
      <c r="BV207" s="88"/>
      <c r="BW207" s="88"/>
      <c r="BX207" s="88"/>
      <c r="BY207" s="88"/>
    </row>
    <row r="208" spans="8:77" ht="12.75"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88"/>
      <c r="BD208" s="88"/>
      <c r="BE208" s="88"/>
      <c r="BF208" s="88"/>
      <c r="BG208" s="88"/>
      <c r="BH208" s="88"/>
      <c r="BI208" s="88"/>
      <c r="BJ208" s="88"/>
      <c r="BK208" s="88"/>
      <c r="BL208" s="88"/>
      <c r="BM208" s="88"/>
      <c r="BN208" s="88"/>
      <c r="BO208" s="88"/>
      <c r="BP208" s="88"/>
      <c r="BQ208" s="88"/>
      <c r="BR208" s="88"/>
      <c r="BS208" s="88"/>
      <c r="BT208" s="88"/>
      <c r="BU208" s="88"/>
      <c r="BV208" s="88"/>
      <c r="BW208" s="88"/>
      <c r="BX208" s="88"/>
      <c r="BY208" s="88"/>
    </row>
    <row r="209" spans="8:77" ht="12.75"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  <c r="BC209" s="88"/>
      <c r="BD209" s="88"/>
      <c r="BE209" s="88"/>
      <c r="BF209" s="88"/>
      <c r="BG209" s="88"/>
      <c r="BH209" s="88"/>
      <c r="BI209" s="88"/>
      <c r="BJ209" s="88"/>
      <c r="BK209" s="88"/>
      <c r="BL209" s="88"/>
      <c r="BM209" s="88"/>
      <c r="BN209" s="88"/>
      <c r="BO209" s="88"/>
      <c r="BP209" s="88"/>
      <c r="BQ209" s="88"/>
      <c r="BR209" s="88"/>
      <c r="BS209" s="88"/>
      <c r="BT209" s="88"/>
      <c r="BU209" s="88"/>
      <c r="BV209" s="88"/>
      <c r="BW209" s="88"/>
      <c r="BX209" s="88"/>
      <c r="BY209" s="88"/>
    </row>
    <row r="210" spans="8:77" ht="12.75"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88"/>
      <c r="BD210" s="88"/>
      <c r="BE210" s="88"/>
      <c r="BF210" s="88"/>
      <c r="BG210" s="88"/>
      <c r="BH210" s="88"/>
      <c r="BI210" s="88"/>
      <c r="BJ210" s="88"/>
      <c r="BK210" s="88"/>
      <c r="BL210" s="88"/>
      <c r="BM210" s="88"/>
      <c r="BN210" s="88"/>
      <c r="BO210" s="88"/>
      <c r="BP210" s="88"/>
      <c r="BQ210" s="88"/>
      <c r="BR210" s="88"/>
      <c r="BS210" s="88"/>
      <c r="BT210" s="88"/>
      <c r="BU210" s="88"/>
      <c r="BV210" s="88"/>
      <c r="BW210" s="88"/>
      <c r="BX210" s="88"/>
      <c r="BY210" s="88"/>
    </row>
    <row r="211" spans="8:77" ht="12.75"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  <c r="BE211" s="88"/>
      <c r="BF211" s="88"/>
      <c r="BG211" s="88"/>
      <c r="BH211" s="88"/>
      <c r="BI211" s="88"/>
      <c r="BJ211" s="88"/>
      <c r="BK211" s="88"/>
      <c r="BL211" s="88"/>
      <c r="BM211" s="88"/>
      <c r="BN211" s="88"/>
      <c r="BO211" s="88"/>
      <c r="BP211" s="88"/>
      <c r="BQ211" s="88"/>
      <c r="BR211" s="88"/>
      <c r="BS211" s="88"/>
      <c r="BT211" s="88"/>
      <c r="BU211" s="88"/>
      <c r="BV211" s="88"/>
      <c r="BW211" s="88"/>
      <c r="BX211" s="88"/>
      <c r="BY211" s="88"/>
    </row>
    <row r="212" spans="8:77" ht="12.75"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8"/>
      <c r="BC212" s="88"/>
      <c r="BD212" s="88"/>
      <c r="BE212" s="88"/>
      <c r="BF212" s="88"/>
      <c r="BG212" s="88"/>
      <c r="BH212" s="88"/>
      <c r="BI212" s="88"/>
      <c r="BJ212" s="88"/>
      <c r="BK212" s="88"/>
      <c r="BL212" s="88"/>
      <c r="BM212" s="88"/>
      <c r="BN212" s="88"/>
      <c r="BO212" s="88"/>
      <c r="BP212" s="88"/>
      <c r="BQ212" s="88"/>
      <c r="BR212" s="88"/>
      <c r="BS212" s="88"/>
      <c r="BT212" s="88"/>
      <c r="BU212" s="88"/>
      <c r="BV212" s="88"/>
      <c r="BW212" s="88"/>
      <c r="BX212" s="88"/>
      <c r="BY212" s="88"/>
    </row>
    <row r="213" spans="8:77" ht="12.75"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8"/>
      <c r="AV213" s="88"/>
      <c r="AW213" s="88"/>
      <c r="AX213" s="88"/>
      <c r="AY213" s="88"/>
      <c r="AZ213" s="88"/>
      <c r="BA213" s="88"/>
      <c r="BB213" s="88"/>
      <c r="BC213" s="88"/>
      <c r="BD213" s="88"/>
      <c r="BE213" s="88"/>
      <c r="BF213" s="88"/>
      <c r="BG213" s="88"/>
      <c r="BH213" s="88"/>
      <c r="BI213" s="88"/>
      <c r="BJ213" s="88"/>
      <c r="BK213" s="88"/>
      <c r="BL213" s="88"/>
      <c r="BM213" s="88"/>
      <c r="BN213" s="88"/>
      <c r="BO213" s="88"/>
      <c r="BP213" s="88"/>
      <c r="BQ213" s="88"/>
      <c r="BR213" s="88"/>
      <c r="BS213" s="88"/>
      <c r="BT213" s="88"/>
      <c r="BU213" s="88"/>
      <c r="BV213" s="88"/>
      <c r="BW213" s="88"/>
      <c r="BX213" s="88"/>
      <c r="BY213" s="88"/>
    </row>
    <row r="214" spans="8:77" ht="12.75"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8"/>
      <c r="BE214" s="88"/>
      <c r="BF214" s="88"/>
      <c r="BG214" s="88"/>
      <c r="BH214" s="88"/>
      <c r="BI214" s="88"/>
      <c r="BJ214" s="88"/>
      <c r="BK214" s="88"/>
      <c r="BL214" s="88"/>
      <c r="BM214" s="88"/>
      <c r="BN214" s="88"/>
      <c r="BO214" s="88"/>
      <c r="BP214" s="88"/>
      <c r="BQ214" s="88"/>
      <c r="BR214" s="88"/>
      <c r="BS214" s="88"/>
      <c r="BT214" s="88"/>
      <c r="BU214" s="88"/>
      <c r="BV214" s="88"/>
      <c r="BW214" s="88"/>
      <c r="BX214" s="88"/>
      <c r="BY214" s="88"/>
    </row>
    <row r="215" spans="8:77" ht="12.75"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  <c r="AU215" s="88"/>
      <c r="AV215" s="88"/>
      <c r="AW215" s="88"/>
      <c r="AX215" s="88"/>
      <c r="AY215" s="88"/>
      <c r="AZ215" s="88"/>
      <c r="BA215" s="88"/>
      <c r="BB215" s="88"/>
      <c r="BC215" s="88"/>
      <c r="BD215" s="88"/>
      <c r="BE215" s="88"/>
      <c r="BF215" s="88"/>
      <c r="BG215" s="88"/>
      <c r="BH215" s="88"/>
      <c r="BI215" s="88"/>
      <c r="BJ215" s="88"/>
      <c r="BK215" s="88"/>
      <c r="BL215" s="88"/>
      <c r="BM215" s="88"/>
      <c r="BN215" s="88"/>
      <c r="BO215" s="88"/>
      <c r="BP215" s="88"/>
      <c r="BQ215" s="88"/>
      <c r="BR215" s="88"/>
      <c r="BS215" s="88"/>
      <c r="BT215" s="88"/>
      <c r="BU215" s="88"/>
      <c r="BV215" s="88"/>
      <c r="BW215" s="88"/>
      <c r="BX215" s="88"/>
      <c r="BY215" s="88"/>
    </row>
    <row r="216" spans="8:77" ht="12.75"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  <c r="AU216" s="88"/>
      <c r="AV216" s="88"/>
      <c r="AW216" s="88"/>
      <c r="AX216" s="88"/>
      <c r="AY216" s="88"/>
      <c r="AZ216" s="88"/>
      <c r="BA216" s="88"/>
      <c r="BB216" s="88"/>
      <c r="BC216" s="88"/>
      <c r="BD216" s="88"/>
      <c r="BE216" s="88"/>
      <c r="BF216" s="88"/>
      <c r="BG216" s="88"/>
      <c r="BH216" s="88"/>
      <c r="BI216" s="88"/>
      <c r="BJ216" s="88"/>
      <c r="BK216" s="88"/>
      <c r="BL216" s="88"/>
      <c r="BM216" s="88"/>
      <c r="BN216" s="88"/>
      <c r="BO216" s="88"/>
      <c r="BP216" s="88"/>
      <c r="BQ216" s="88"/>
      <c r="BR216" s="88"/>
      <c r="BS216" s="88"/>
      <c r="BT216" s="88"/>
      <c r="BU216" s="88"/>
      <c r="BV216" s="88"/>
      <c r="BW216" s="88"/>
      <c r="BX216" s="88"/>
      <c r="BY216" s="88"/>
    </row>
    <row r="217" spans="8:77" ht="12.75"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8"/>
      <c r="BE217" s="88"/>
      <c r="BF217" s="88"/>
      <c r="BG217" s="88"/>
      <c r="BH217" s="88"/>
      <c r="BI217" s="88"/>
      <c r="BJ217" s="88"/>
      <c r="BK217" s="88"/>
      <c r="BL217" s="88"/>
      <c r="BM217" s="88"/>
      <c r="BN217" s="88"/>
      <c r="BO217" s="88"/>
      <c r="BP217" s="88"/>
      <c r="BQ217" s="88"/>
      <c r="BR217" s="88"/>
      <c r="BS217" s="88"/>
      <c r="BT217" s="88"/>
      <c r="BU217" s="88"/>
      <c r="BV217" s="88"/>
      <c r="BW217" s="88"/>
      <c r="BX217" s="88"/>
      <c r="BY217" s="88"/>
    </row>
    <row r="218" spans="8:77" ht="12.75"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8"/>
      <c r="AV218" s="88"/>
      <c r="AW218" s="88"/>
      <c r="AX218" s="88"/>
      <c r="AY218" s="88"/>
      <c r="AZ218" s="88"/>
      <c r="BA218" s="88"/>
      <c r="BB218" s="88"/>
      <c r="BC218" s="88"/>
      <c r="BD218" s="88"/>
      <c r="BE218" s="88"/>
      <c r="BF218" s="88"/>
      <c r="BG218" s="88"/>
      <c r="BH218" s="88"/>
      <c r="BI218" s="88"/>
      <c r="BJ218" s="88"/>
      <c r="BK218" s="88"/>
      <c r="BL218" s="88"/>
      <c r="BM218" s="88"/>
      <c r="BN218" s="88"/>
      <c r="BO218" s="88"/>
      <c r="BP218" s="88"/>
      <c r="BQ218" s="88"/>
      <c r="BR218" s="88"/>
      <c r="BS218" s="88"/>
      <c r="BT218" s="88"/>
      <c r="BU218" s="88"/>
      <c r="BV218" s="88"/>
      <c r="BW218" s="88"/>
      <c r="BX218" s="88"/>
      <c r="BY218" s="88"/>
    </row>
    <row r="219" spans="8:77" ht="12.75"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8"/>
      <c r="AV219" s="88"/>
      <c r="AW219" s="88"/>
      <c r="AX219" s="88"/>
      <c r="AY219" s="88"/>
      <c r="AZ219" s="88"/>
      <c r="BA219" s="88"/>
      <c r="BB219" s="88"/>
      <c r="BC219" s="88"/>
      <c r="BD219" s="88"/>
      <c r="BE219" s="88"/>
      <c r="BF219" s="88"/>
      <c r="BG219" s="88"/>
      <c r="BH219" s="88"/>
      <c r="BI219" s="88"/>
      <c r="BJ219" s="88"/>
      <c r="BK219" s="88"/>
      <c r="BL219" s="88"/>
      <c r="BM219" s="88"/>
      <c r="BN219" s="88"/>
      <c r="BO219" s="88"/>
      <c r="BP219" s="88"/>
      <c r="BQ219" s="88"/>
      <c r="BR219" s="88"/>
      <c r="BS219" s="88"/>
      <c r="BT219" s="88"/>
      <c r="BU219" s="88"/>
      <c r="BV219" s="88"/>
      <c r="BW219" s="88"/>
      <c r="BX219" s="88"/>
      <c r="BY219" s="88"/>
    </row>
    <row r="220" spans="8:77" ht="12.75"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8"/>
      <c r="BC220" s="88"/>
      <c r="BD220" s="88"/>
      <c r="BE220" s="88"/>
      <c r="BF220" s="88"/>
      <c r="BG220" s="88"/>
      <c r="BH220" s="88"/>
      <c r="BI220" s="88"/>
      <c r="BJ220" s="88"/>
      <c r="BK220" s="88"/>
      <c r="BL220" s="88"/>
      <c r="BM220" s="88"/>
      <c r="BN220" s="88"/>
      <c r="BO220" s="88"/>
      <c r="BP220" s="88"/>
      <c r="BQ220" s="88"/>
      <c r="BR220" s="88"/>
      <c r="BS220" s="88"/>
      <c r="BT220" s="88"/>
      <c r="BU220" s="88"/>
      <c r="BV220" s="88"/>
      <c r="BW220" s="88"/>
      <c r="BX220" s="88"/>
      <c r="BY220" s="88"/>
    </row>
    <row r="221" spans="8:77" ht="12.75"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88"/>
      <c r="AU221" s="88"/>
      <c r="AV221" s="88"/>
      <c r="AW221" s="88"/>
      <c r="AX221" s="88"/>
      <c r="AY221" s="88"/>
      <c r="AZ221" s="88"/>
      <c r="BA221" s="88"/>
      <c r="BB221" s="88"/>
      <c r="BC221" s="88"/>
      <c r="BD221" s="88"/>
      <c r="BE221" s="88"/>
      <c r="BF221" s="88"/>
      <c r="BG221" s="88"/>
      <c r="BH221" s="88"/>
      <c r="BI221" s="88"/>
      <c r="BJ221" s="88"/>
      <c r="BK221" s="88"/>
      <c r="BL221" s="88"/>
      <c r="BM221" s="88"/>
      <c r="BN221" s="88"/>
      <c r="BO221" s="88"/>
      <c r="BP221" s="88"/>
      <c r="BQ221" s="88"/>
      <c r="BR221" s="88"/>
      <c r="BS221" s="88"/>
      <c r="BT221" s="88"/>
      <c r="BU221" s="88"/>
      <c r="BV221" s="88"/>
      <c r="BW221" s="88"/>
      <c r="BX221" s="88"/>
      <c r="BY221" s="88"/>
    </row>
    <row r="222" spans="8:77" ht="12.75"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  <c r="AH222" s="88"/>
      <c r="AI222" s="88"/>
      <c r="AJ222" s="88"/>
      <c r="AK222" s="88"/>
      <c r="AL222" s="88"/>
      <c r="AM222" s="88"/>
      <c r="AN222" s="88"/>
      <c r="AO222" s="88"/>
      <c r="AP222" s="88"/>
      <c r="AQ222" s="88"/>
      <c r="AR222" s="88"/>
      <c r="AS222" s="88"/>
      <c r="AT222" s="88"/>
      <c r="AU222" s="88"/>
      <c r="AV222" s="88"/>
      <c r="AW222" s="88"/>
      <c r="AX222" s="88"/>
      <c r="AY222" s="88"/>
      <c r="AZ222" s="88"/>
      <c r="BA222" s="88"/>
      <c r="BB222" s="88"/>
      <c r="BC222" s="88"/>
      <c r="BD222" s="88"/>
      <c r="BE222" s="88"/>
      <c r="BF222" s="88"/>
      <c r="BG222" s="88"/>
      <c r="BH222" s="88"/>
      <c r="BI222" s="88"/>
      <c r="BJ222" s="88"/>
      <c r="BK222" s="88"/>
      <c r="BL222" s="88"/>
      <c r="BM222" s="88"/>
      <c r="BN222" s="88"/>
      <c r="BO222" s="88"/>
      <c r="BP222" s="88"/>
      <c r="BQ222" s="88"/>
      <c r="BR222" s="88"/>
      <c r="BS222" s="88"/>
      <c r="BT222" s="88"/>
      <c r="BU222" s="88"/>
      <c r="BV222" s="88"/>
      <c r="BW222" s="88"/>
      <c r="BX222" s="88"/>
      <c r="BY222" s="88"/>
    </row>
    <row r="223" spans="8:77" ht="12.75"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  <c r="AH223" s="88"/>
      <c r="AI223" s="88"/>
      <c r="AJ223" s="88"/>
      <c r="AK223" s="88"/>
      <c r="AL223" s="88"/>
      <c r="AM223" s="88"/>
      <c r="AN223" s="88"/>
      <c r="AO223" s="88"/>
      <c r="AP223" s="88"/>
      <c r="AQ223" s="88"/>
      <c r="AR223" s="88"/>
      <c r="AS223" s="88"/>
      <c r="AT223" s="88"/>
      <c r="AU223" s="88"/>
      <c r="AV223" s="88"/>
      <c r="AW223" s="88"/>
      <c r="AX223" s="88"/>
      <c r="AY223" s="88"/>
      <c r="AZ223" s="88"/>
      <c r="BA223" s="88"/>
      <c r="BB223" s="88"/>
      <c r="BC223" s="88"/>
      <c r="BD223" s="88"/>
      <c r="BE223" s="88"/>
      <c r="BF223" s="88"/>
      <c r="BG223" s="88"/>
      <c r="BH223" s="88"/>
      <c r="BI223" s="88"/>
      <c r="BJ223" s="88"/>
      <c r="BK223" s="88"/>
      <c r="BL223" s="88"/>
      <c r="BM223" s="88"/>
      <c r="BN223" s="88"/>
      <c r="BO223" s="88"/>
      <c r="BP223" s="88"/>
      <c r="BQ223" s="88"/>
      <c r="BR223" s="88"/>
      <c r="BS223" s="88"/>
      <c r="BT223" s="88"/>
      <c r="BU223" s="88"/>
      <c r="BV223" s="88"/>
      <c r="BW223" s="88"/>
      <c r="BX223" s="88"/>
      <c r="BY223" s="88"/>
    </row>
    <row r="224" spans="8:77" ht="12.75"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88"/>
      <c r="AH224" s="88"/>
      <c r="AI224" s="88"/>
      <c r="AJ224" s="88"/>
      <c r="AK224" s="88"/>
      <c r="AL224" s="88"/>
      <c r="AM224" s="88"/>
      <c r="AN224" s="88"/>
      <c r="AO224" s="88"/>
      <c r="AP224" s="88"/>
      <c r="AQ224" s="88"/>
      <c r="AR224" s="88"/>
      <c r="AS224" s="88"/>
      <c r="AT224" s="88"/>
      <c r="AU224" s="88"/>
      <c r="AV224" s="88"/>
      <c r="AW224" s="88"/>
      <c r="AX224" s="88"/>
      <c r="AY224" s="88"/>
      <c r="AZ224" s="88"/>
      <c r="BA224" s="88"/>
      <c r="BB224" s="88"/>
      <c r="BC224" s="88"/>
      <c r="BD224" s="88"/>
      <c r="BE224" s="88"/>
      <c r="BF224" s="88"/>
      <c r="BG224" s="88"/>
      <c r="BH224" s="88"/>
      <c r="BI224" s="88"/>
      <c r="BJ224" s="88"/>
      <c r="BK224" s="88"/>
      <c r="BL224" s="88"/>
      <c r="BM224" s="88"/>
      <c r="BN224" s="88"/>
      <c r="BO224" s="88"/>
      <c r="BP224" s="88"/>
      <c r="BQ224" s="88"/>
      <c r="BR224" s="88"/>
      <c r="BS224" s="88"/>
      <c r="BT224" s="88"/>
      <c r="BU224" s="88"/>
      <c r="BV224" s="88"/>
      <c r="BW224" s="88"/>
      <c r="BX224" s="88"/>
      <c r="BY224" s="88"/>
    </row>
    <row r="225" spans="8:77" ht="12.75"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88"/>
      <c r="AN225" s="88"/>
      <c r="AO225" s="88"/>
      <c r="AP225" s="88"/>
      <c r="AQ225" s="88"/>
      <c r="AR225" s="88"/>
      <c r="AS225" s="88"/>
      <c r="AT225" s="88"/>
      <c r="AU225" s="88"/>
      <c r="AV225" s="88"/>
      <c r="AW225" s="88"/>
      <c r="AX225" s="88"/>
      <c r="AY225" s="88"/>
      <c r="AZ225" s="88"/>
      <c r="BA225" s="88"/>
      <c r="BB225" s="88"/>
      <c r="BC225" s="88"/>
      <c r="BD225" s="88"/>
      <c r="BE225" s="88"/>
      <c r="BF225" s="88"/>
      <c r="BG225" s="88"/>
      <c r="BH225" s="88"/>
      <c r="BI225" s="88"/>
      <c r="BJ225" s="88"/>
      <c r="BK225" s="88"/>
      <c r="BL225" s="88"/>
      <c r="BM225" s="88"/>
      <c r="BN225" s="88"/>
      <c r="BO225" s="88"/>
      <c r="BP225" s="88"/>
      <c r="BQ225" s="88"/>
      <c r="BR225" s="88"/>
      <c r="BS225" s="88"/>
      <c r="BT225" s="88"/>
      <c r="BU225" s="88"/>
      <c r="BV225" s="88"/>
      <c r="BW225" s="88"/>
      <c r="BX225" s="88"/>
      <c r="BY225" s="88"/>
    </row>
    <row r="226" spans="8:77" ht="12.75"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  <c r="AT226" s="88"/>
      <c r="AU226" s="88"/>
      <c r="AV226" s="88"/>
      <c r="AW226" s="88"/>
      <c r="AX226" s="88"/>
      <c r="AY226" s="88"/>
      <c r="AZ226" s="88"/>
      <c r="BA226" s="88"/>
      <c r="BB226" s="88"/>
      <c r="BC226" s="88"/>
      <c r="BD226" s="88"/>
      <c r="BE226" s="88"/>
      <c r="BF226" s="88"/>
      <c r="BG226" s="88"/>
      <c r="BH226" s="88"/>
      <c r="BI226" s="88"/>
      <c r="BJ226" s="88"/>
      <c r="BK226" s="88"/>
      <c r="BL226" s="88"/>
      <c r="BM226" s="88"/>
      <c r="BN226" s="88"/>
      <c r="BO226" s="88"/>
      <c r="BP226" s="88"/>
      <c r="BQ226" s="88"/>
      <c r="BR226" s="88"/>
      <c r="BS226" s="88"/>
      <c r="BT226" s="88"/>
      <c r="BU226" s="88"/>
      <c r="BV226" s="88"/>
      <c r="BW226" s="88"/>
      <c r="BX226" s="88"/>
      <c r="BY226" s="88"/>
    </row>
    <row r="227" spans="8:77" ht="12.75"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  <c r="AS227" s="88"/>
      <c r="AT227" s="88"/>
      <c r="AU227" s="88"/>
      <c r="AV227" s="88"/>
      <c r="AW227" s="88"/>
      <c r="AX227" s="88"/>
      <c r="AY227" s="88"/>
      <c r="AZ227" s="88"/>
      <c r="BA227" s="88"/>
      <c r="BB227" s="88"/>
      <c r="BC227" s="88"/>
      <c r="BD227" s="88"/>
      <c r="BE227" s="88"/>
      <c r="BF227" s="88"/>
      <c r="BG227" s="88"/>
      <c r="BH227" s="88"/>
      <c r="BI227" s="88"/>
      <c r="BJ227" s="88"/>
      <c r="BK227" s="88"/>
      <c r="BL227" s="88"/>
      <c r="BM227" s="88"/>
      <c r="BN227" s="88"/>
      <c r="BO227" s="88"/>
      <c r="BP227" s="88"/>
      <c r="BQ227" s="88"/>
      <c r="BR227" s="88"/>
      <c r="BS227" s="88"/>
      <c r="BT227" s="88"/>
      <c r="BU227" s="88"/>
      <c r="BV227" s="88"/>
      <c r="BW227" s="88"/>
      <c r="BX227" s="88"/>
      <c r="BY227" s="88"/>
    </row>
    <row r="228" spans="8:77" ht="12.75"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  <c r="AA228" s="88"/>
      <c r="AB228" s="88"/>
      <c r="AC228" s="88"/>
      <c r="AD228" s="88"/>
      <c r="AE228" s="88"/>
      <c r="AF228" s="88"/>
      <c r="AG228" s="88"/>
      <c r="AH228" s="88"/>
      <c r="AI228" s="88"/>
      <c r="AJ228" s="88"/>
      <c r="AK228" s="88"/>
      <c r="AL228" s="88"/>
      <c r="AM228" s="88"/>
      <c r="AN228" s="88"/>
      <c r="AO228" s="88"/>
      <c r="AP228" s="88"/>
      <c r="AQ228" s="88"/>
      <c r="AR228" s="88"/>
      <c r="AS228" s="88"/>
      <c r="AT228" s="88"/>
      <c r="AU228" s="88"/>
      <c r="AV228" s="88"/>
      <c r="AW228" s="88"/>
      <c r="AX228" s="88"/>
      <c r="AY228" s="88"/>
      <c r="AZ228" s="88"/>
      <c r="BA228" s="88"/>
      <c r="BB228" s="88"/>
      <c r="BC228" s="88"/>
      <c r="BD228" s="88"/>
      <c r="BE228" s="88"/>
      <c r="BF228" s="88"/>
      <c r="BG228" s="88"/>
      <c r="BH228" s="88"/>
      <c r="BI228" s="88"/>
      <c r="BJ228" s="88"/>
      <c r="BK228" s="88"/>
      <c r="BL228" s="88"/>
      <c r="BM228" s="88"/>
      <c r="BN228" s="88"/>
      <c r="BO228" s="88"/>
      <c r="BP228" s="88"/>
      <c r="BQ228" s="88"/>
      <c r="BR228" s="88"/>
      <c r="BS228" s="88"/>
      <c r="BT228" s="88"/>
      <c r="BU228" s="88"/>
      <c r="BV228" s="88"/>
      <c r="BW228" s="88"/>
      <c r="BX228" s="88"/>
      <c r="BY228" s="88"/>
    </row>
    <row r="229" spans="8:77" ht="12.75"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8"/>
      <c r="AT229" s="88"/>
      <c r="AU229" s="88"/>
      <c r="AV229" s="88"/>
      <c r="AW229" s="88"/>
      <c r="AX229" s="88"/>
      <c r="AY229" s="88"/>
      <c r="AZ229" s="88"/>
      <c r="BA229" s="88"/>
      <c r="BB229" s="88"/>
      <c r="BC229" s="88"/>
      <c r="BD229" s="88"/>
      <c r="BE229" s="88"/>
      <c r="BF229" s="88"/>
      <c r="BG229" s="88"/>
      <c r="BH229" s="88"/>
      <c r="BI229" s="88"/>
      <c r="BJ229" s="88"/>
      <c r="BK229" s="88"/>
      <c r="BL229" s="88"/>
      <c r="BM229" s="88"/>
      <c r="BN229" s="88"/>
      <c r="BO229" s="88"/>
      <c r="BP229" s="88"/>
      <c r="BQ229" s="88"/>
      <c r="BR229" s="88"/>
      <c r="BS229" s="88"/>
      <c r="BT229" s="88"/>
      <c r="BU229" s="88"/>
      <c r="BV229" s="88"/>
      <c r="BW229" s="88"/>
      <c r="BX229" s="88"/>
      <c r="BY229" s="88"/>
    </row>
    <row r="230" spans="8:77" ht="12.75"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  <c r="AA230" s="88"/>
      <c r="AB230" s="88"/>
      <c r="AC230" s="88"/>
      <c r="AD230" s="88"/>
      <c r="AE230" s="88"/>
      <c r="AF230" s="88"/>
      <c r="AG230" s="88"/>
      <c r="AH230" s="88"/>
      <c r="AI230" s="88"/>
      <c r="AJ230" s="88"/>
      <c r="AK230" s="88"/>
      <c r="AL230" s="88"/>
      <c r="AM230" s="88"/>
      <c r="AN230" s="88"/>
      <c r="AO230" s="88"/>
      <c r="AP230" s="88"/>
      <c r="AQ230" s="88"/>
      <c r="AR230" s="88"/>
      <c r="AS230" s="88"/>
      <c r="AT230" s="88"/>
      <c r="AU230" s="88"/>
      <c r="AV230" s="88"/>
      <c r="AW230" s="88"/>
      <c r="AX230" s="88"/>
      <c r="AY230" s="88"/>
      <c r="AZ230" s="88"/>
      <c r="BA230" s="88"/>
      <c r="BB230" s="88"/>
      <c r="BC230" s="88"/>
      <c r="BD230" s="88"/>
      <c r="BE230" s="88"/>
      <c r="BF230" s="88"/>
      <c r="BG230" s="88"/>
      <c r="BH230" s="88"/>
      <c r="BI230" s="88"/>
      <c r="BJ230" s="88"/>
      <c r="BK230" s="88"/>
      <c r="BL230" s="88"/>
      <c r="BM230" s="88"/>
      <c r="BN230" s="88"/>
      <c r="BO230" s="88"/>
      <c r="BP230" s="88"/>
      <c r="BQ230" s="88"/>
      <c r="BR230" s="88"/>
      <c r="BS230" s="88"/>
      <c r="BT230" s="88"/>
      <c r="BU230" s="88"/>
      <c r="BV230" s="88"/>
      <c r="BW230" s="88"/>
      <c r="BX230" s="88"/>
      <c r="BY230" s="88"/>
    </row>
    <row r="231" spans="8:77" ht="12.75"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  <c r="AH231" s="88"/>
      <c r="AI231" s="88"/>
      <c r="AJ231" s="88"/>
      <c r="AK231" s="88"/>
      <c r="AL231" s="88"/>
      <c r="AM231" s="88"/>
      <c r="AN231" s="88"/>
      <c r="AO231" s="88"/>
      <c r="AP231" s="88"/>
      <c r="AQ231" s="88"/>
      <c r="AR231" s="88"/>
      <c r="AS231" s="88"/>
      <c r="AT231" s="88"/>
      <c r="AU231" s="88"/>
      <c r="AV231" s="88"/>
      <c r="AW231" s="88"/>
      <c r="AX231" s="88"/>
      <c r="AY231" s="88"/>
      <c r="AZ231" s="88"/>
      <c r="BA231" s="88"/>
      <c r="BB231" s="88"/>
      <c r="BC231" s="88"/>
      <c r="BD231" s="88"/>
      <c r="BE231" s="88"/>
      <c r="BF231" s="88"/>
      <c r="BG231" s="88"/>
      <c r="BH231" s="88"/>
      <c r="BI231" s="88"/>
      <c r="BJ231" s="88"/>
      <c r="BK231" s="88"/>
      <c r="BL231" s="88"/>
      <c r="BM231" s="88"/>
      <c r="BN231" s="88"/>
      <c r="BO231" s="88"/>
      <c r="BP231" s="88"/>
      <c r="BQ231" s="88"/>
      <c r="BR231" s="88"/>
      <c r="BS231" s="88"/>
      <c r="BT231" s="88"/>
      <c r="BU231" s="88"/>
      <c r="BV231" s="88"/>
      <c r="BW231" s="88"/>
      <c r="BX231" s="88"/>
      <c r="BY231" s="88"/>
    </row>
    <row r="232" spans="8:77" ht="12.75"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  <c r="AH232" s="88"/>
      <c r="AI232" s="88"/>
      <c r="AJ232" s="88"/>
      <c r="AK232" s="88"/>
      <c r="AL232" s="88"/>
      <c r="AM232" s="88"/>
      <c r="AN232" s="88"/>
      <c r="AO232" s="88"/>
      <c r="AP232" s="88"/>
      <c r="AQ232" s="88"/>
      <c r="AR232" s="88"/>
      <c r="AS232" s="88"/>
      <c r="AT232" s="88"/>
      <c r="AU232" s="88"/>
      <c r="AV232" s="88"/>
      <c r="AW232" s="88"/>
      <c r="AX232" s="88"/>
      <c r="AY232" s="88"/>
      <c r="AZ232" s="88"/>
      <c r="BA232" s="88"/>
      <c r="BB232" s="88"/>
      <c r="BC232" s="88"/>
      <c r="BD232" s="88"/>
      <c r="BE232" s="88"/>
      <c r="BF232" s="88"/>
      <c r="BG232" s="88"/>
      <c r="BH232" s="88"/>
      <c r="BI232" s="88"/>
      <c r="BJ232" s="88"/>
      <c r="BK232" s="88"/>
      <c r="BL232" s="88"/>
      <c r="BM232" s="88"/>
      <c r="BN232" s="88"/>
      <c r="BO232" s="88"/>
      <c r="BP232" s="88"/>
      <c r="BQ232" s="88"/>
      <c r="BR232" s="88"/>
      <c r="BS232" s="88"/>
      <c r="BT232" s="88"/>
      <c r="BU232" s="88"/>
      <c r="BV232" s="88"/>
      <c r="BW232" s="88"/>
      <c r="BX232" s="88"/>
      <c r="BY232" s="88"/>
    </row>
    <row r="233" spans="8:77" ht="12.75"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  <c r="AA233" s="88"/>
      <c r="AB233" s="88"/>
      <c r="AC233" s="88"/>
      <c r="AD233" s="88"/>
      <c r="AE233" s="88"/>
      <c r="AF233" s="88"/>
      <c r="AG233" s="88"/>
      <c r="AH233" s="88"/>
      <c r="AI233" s="88"/>
      <c r="AJ233" s="88"/>
      <c r="AK233" s="88"/>
      <c r="AL233" s="88"/>
      <c r="AM233" s="88"/>
      <c r="AN233" s="88"/>
      <c r="AO233" s="88"/>
      <c r="AP233" s="88"/>
      <c r="AQ233" s="88"/>
      <c r="AR233" s="88"/>
      <c r="AS233" s="88"/>
      <c r="AT233" s="88"/>
      <c r="AU233" s="88"/>
      <c r="AV233" s="88"/>
      <c r="AW233" s="88"/>
      <c r="AX233" s="88"/>
      <c r="AY233" s="88"/>
      <c r="AZ233" s="88"/>
      <c r="BA233" s="88"/>
      <c r="BB233" s="88"/>
      <c r="BC233" s="88"/>
      <c r="BD233" s="88"/>
      <c r="BE233" s="88"/>
      <c r="BF233" s="88"/>
      <c r="BG233" s="88"/>
      <c r="BH233" s="88"/>
      <c r="BI233" s="88"/>
      <c r="BJ233" s="88"/>
      <c r="BK233" s="88"/>
      <c r="BL233" s="88"/>
      <c r="BM233" s="88"/>
      <c r="BN233" s="88"/>
      <c r="BO233" s="88"/>
      <c r="BP233" s="88"/>
      <c r="BQ233" s="88"/>
      <c r="BR233" s="88"/>
      <c r="BS233" s="88"/>
      <c r="BT233" s="88"/>
      <c r="BU233" s="88"/>
      <c r="BV233" s="88"/>
      <c r="BW233" s="88"/>
      <c r="BX233" s="88"/>
      <c r="BY233" s="88"/>
    </row>
    <row r="234" spans="8:77" ht="12.75"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  <c r="AN234" s="88"/>
      <c r="AO234" s="88"/>
      <c r="AP234" s="88"/>
      <c r="AQ234" s="88"/>
      <c r="AR234" s="88"/>
      <c r="AS234" s="88"/>
      <c r="AT234" s="88"/>
      <c r="AU234" s="88"/>
      <c r="AV234" s="88"/>
      <c r="AW234" s="88"/>
      <c r="AX234" s="88"/>
      <c r="AY234" s="88"/>
      <c r="AZ234" s="88"/>
      <c r="BA234" s="88"/>
      <c r="BB234" s="88"/>
      <c r="BC234" s="88"/>
      <c r="BD234" s="88"/>
      <c r="BE234" s="88"/>
      <c r="BF234" s="88"/>
      <c r="BG234" s="88"/>
      <c r="BH234" s="88"/>
      <c r="BI234" s="88"/>
      <c r="BJ234" s="88"/>
      <c r="BK234" s="88"/>
      <c r="BL234" s="88"/>
      <c r="BM234" s="88"/>
      <c r="BN234" s="88"/>
      <c r="BO234" s="88"/>
      <c r="BP234" s="88"/>
      <c r="BQ234" s="88"/>
      <c r="BR234" s="88"/>
      <c r="BS234" s="88"/>
      <c r="BT234" s="88"/>
      <c r="BU234" s="88"/>
      <c r="BV234" s="88"/>
      <c r="BW234" s="88"/>
      <c r="BX234" s="88"/>
      <c r="BY234" s="88"/>
    </row>
    <row r="235" spans="8:77" ht="12.75"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88"/>
      <c r="X235" s="88"/>
      <c r="Y235" s="88"/>
      <c r="Z235" s="88"/>
      <c r="AA235" s="88"/>
      <c r="AB235" s="88"/>
      <c r="AC235" s="88"/>
      <c r="AD235" s="88"/>
      <c r="AE235" s="88"/>
      <c r="AF235" s="88"/>
      <c r="AG235" s="88"/>
      <c r="AH235" s="88"/>
      <c r="AI235" s="88"/>
      <c r="AJ235" s="88"/>
      <c r="AK235" s="88"/>
      <c r="AL235" s="88"/>
      <c r="AM235" s="88"/>
      <c r="AN235" s="88"/>
      <c r="AO235" s="88"/>
      <c r="AP235" s="88"/>
      <c r="AQ235" s="88"/>
      <c r="AR235" s="88"/>
      <c r="AS235" s="88"/>
      <c r="AT235" s="88"/>
      <c r="AU235" s="88"/>
      <c r="AV235" s="88"/>
      <c r="AW235" s="88"/>
      <c r="AX235" s="88"/>
      <c r="AY235" s="88"/>
      <c r="AZ235" s="88"/>
      <c r="BA235" s="88"/>
      <c r="BB235" s="88"/>
      <c r="BC235" s="88"/>
      <c r="BD235" s="88"/>
      <c r="BE235" s="88"/>
      <c r="BF235" s="88"/>
      <c r="BG235" s="88"/>
      <c r="BH235" s="88"/>
      <c r="BI235" s="88"/>
      <c r="BJ235" s="88"/>
      <c r="BK235" s="88"/>
      <c r="BL235" s="88"/>
      <c r="BM235" s="88"/>
      <c r="BN235" s="88"/>
      <c r="BO235" s="88"/>
      <c r="BP235" s="88"/>
      <c r="BQ235" s="88"/>
      <c r="BR235" s="88"/>
      <c r="BS235" s="88"/>
      <c r="BT235" s="88"/>
      <c r="BU235" s="88"/>
      <c r="BV235" s="88"/>
      <c r="BW235" s="88"/>
      <c r="BX235" s="88"/>
      <c r="BY235" s="88"/>
    </row>
    <row r="236" spans="8:77" ht="12.75"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  <c r="AA236" s="88"/>
      <c r="AB236" s="88"/>
      <c r="AC236" s="88"/>
      <c r="AD236" s="88"/>
      <c r="AE236" s="88"/>
      <c r="AF236" s="88"/>
      <c r="AG236" s="88"/>
      <c r="AH236" s="88"/>
      <c r="AI236" s="88"/>
      <c r="AJ236" s="88"/>
      <c r="AK236" s="88"/>
      <c r="AL236" s="88"/>
      <c r="AM236" s="88"/>
      <c r="AN236" s="88"/>
      <c r="AO236" s="88"/>
      <c r="AP236" s="88"/>
      <c r="AQ236" s="88"/>
      <c r="AR236" s="88"/>
      <c r="AS236" s="88"/>
      <c r="AT236" s="88"/>
      <c r="AU236" s="88"/>
      <c r="AV236" s="88"/>
      <c r="AW236" s="88"/>
      <c r="AX236" s="88"/>
      <c r="AY236" s="88"/>
      <c r="AZ236" s="88"/>
      <c r="BA236" s="88"/>
      <c r="BB236" s="88"/>
      <c r="BC236" s="88"/>
      <c r="BD236" s="88"/>
      <c r="BE236" s="88"/>
      <c r="BF236" s="88"/>
      <c r="BG236" s="88"/>
      <c r="BH236" s="88"/>
      <c r="BI236" s="88"/>
      <c r="BJ236" s="88"/>
      <c r="BK236" s="88"/>
      <c r="BL236" s="88"/>
      <c r="BM236" s="88"/>
      <c r="BN236" s="88"/>
      <c r="BO236" s="88"/>
      <c r="BP236" s="88"/>
      <c r="BQ236" s="88"/>
      <c r="BR236" s="88"/>
      <c r="BS236" s="88"/>
      <c r="BT236" s="88"/>
      <c r="BU236" s="88"/>
      <c r="BV236" s="88"/>
      <c r="BW236" s="88"/>
      <c r="BX236" s="88"/>
      <c r="BY236" s="88"/>
    </row>
    <row r="237" spans="8:77" ht="12.75"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  <c r="AH237" s="88"/>
      <c r="AI237" s="88"/>
      <c r="AJ237" s="88"/>
      <c r="AK237" s="88"/>
      <c r="AL237" s="88"/>
      <c r="AM237" s="88"/>
      <c r="AN237" s="88"/>
      <c r="AO237" s="88"/>
      <c r="AP237" s="88"/>
      <c r="AQ237" s="88"/>
      <c r="AR237" s="88"/>
      <c r="AS237" s="88"/>
      <c r="AT237" s="88"/>
      <c r="AU237" s="88"/>
      <c r="AV237" s="88"/>
      <c r="AW237" s="88"/>
      <c r="AX237" s="88"/>
      <c r="AY237" s="88"/>
      <c r="AZ237" s="88"/>
      <c r="BA237" s="88"/>
      <c r="BB237" s="88"/>
      <c r="BC237" s="88"/>
      <c r="BD237" s="88"/>
      <c r="BE237" s="88"/>
      <c r="BF237" s="88"/>
      <c r="BG237" s="88"/>
      <c r="BH237" s="88"/>
      <c r="BI237" s="88"/>
      <c r="BJ237" s="88"/>
      <c r="BK237" s="88"/>
      <c r="BL237" s="88"/>
      <c r="BM237" s="88"/>
      <c r="BN237" s="88"/>
      <c r="BO237" s="88"/>
      <c r="BP237" s="88"/>
      <c r="BQ237" s="88"/>
      <c r="BR237" s="88"/>
      <c r="BS237" s="88"/>
      <c r="BT237" s="88"/>
      <c r="BU237" s="88"/>
      <c r="BV237" s="88"/>
      <c r="BW237" s="88"/>
      <c r="BX237" s="88"/>
      <c r="BY237" s="88"/>
    </row>
    <row r="238" spans="8:77" ht="12.75"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  <c r="AT238" s="88"/>
      <c r="AU238" s="88"/>
      <c r="AV238" s="88"/>
      <c r="AW238" s="88"/>
      <c r="AX238" s="88"/>
      <c r="AY238" s="88"/>
      <c r="AZ238" s="88"/>
      <c r="BA238" s="88"/>
      <c r="BB238" s="88"/>
      <c r="BC238" s="88"/>
      <c r="BD238" s="88"/>
      <c r="BE238" s="88"/>
      <c r="BF238" s="88"/>
      <c r="BG238" s="88"/>
      <c r="BH238" s="88"/>
      <c r="BI238" s="88"/>
      <c r="BJ238" s="88"/>
      <c r="BK238" s="88"/>
      <c r="BL238" s="88"/>
      <c r="BM238" s="88"/>
      <c r="BN238" s="88"/>
      <c r="BO238" s="88"/>
      <c r="BP238" s="88"/>
      <c r="BQ238" s="88"/>
      <c r="BR238" s="88"/>
      <c r="BS238" s="88"/>
      <c r="BT238" s="88"/>
      <c r="BU238" s="88"/>
      <c r="BV238" s="88"/>
      <c r="BW238" s="88"/>
      <c r="BX238" s="88"/>
      <c r="BY238" s="88"/>
    </row>
    <row r="239" spans="8:77" ht="12.75"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  <c r="AH239" s="88"/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  <c r="AS239" s="88"/>
      <c r="AT239" s="88"/>
      <c r="AU239" s="88"/>
      <c r="AV239" s="88"/>
      <c r="AW239" s="88"/>
      <c r="AX239" s="88"/>
      <c r="AY239" s="88"/>
      <c r="AZ239" s="88"/>
      <c r="BA239" s="88"/>
      <c r="BB239" s="88"/>
      <c r="BC239" s="88"/>
      <c r="BD239" s="88"/>
      <c r="BE239" s="88"/>
      <c r="BF239" s="88"/>
      <c r="BG239" s="88"/>
      <c r="BH239" s="88"/>
      <c r="BI239" s="88"/>
      <c r="BJ239" s="88"/>
      <c r="BK239" s="88"/>
      <c r="BL239" s="88"/>
      <c r="BM239" s="88"/>
      <c r="BN239" s="88"/>
      <c r="BO239" s="88"/>
      <c r="BP239" s="88"/>
      <c r="BQ239" s="88"/>
      <c r="BR239" s="88"/>
      <c r="BS239" s="88"/>
      <c r="BT239" s="88"/>
      <c r="BU239" s="88"/>
      <c r="BV239" s="88"/>
      <c r="BW239" s="88"/>
      <c r="BX239" s="88"/>
      <c r="BY239" s="88"/>
    </row>
    <row r="240" spans="8:77" ht="12.75"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  <c r="AU240" s="88"/>
      <c r="AV240" s="88"/>
      <c r="AW240" s="88"/>
      <c r="AX240" s="88"/>
      <c r="AY240" s="88"/>
      <c r="AZ240" s="88"/>
      <c r="BA240" s="88"/>
      <c r="BB240" s="88"/>
      <c r="BC240" s="88"/>
      <c r="BD240" s="88"/>
      <c r="BE240" s="88"/>
      <c r="BF240" s="88"/>
      <c r="BG240" s="88"/>
      <c r="BH240" s="88"/>
      <c r="BI240" s="88"/>
      <c r="BJ240" s="88"/>
      <c r="BK240" s="88"/>
      <c r="BL240" s="88"/>
      <c r="BM240" s="88"/>
      <c r="BN240" s="88"/>
      <c r="BO240" s="88"/>
      <c r="BP240" s="88"/>
      <c r="BQ240" s="88"/>
      <c r="BR240" s="88"/>
      <c r="BS240" s="88"/>
      <c r="BT240" s="88"/>
      <c r="BU240" s="88"/>
      <c r="BV240" s="88"/>
      <c r="BW240" s="88"/>
      <c r="BX240" s="88"/>
      <c r="BY240" s="88"/>
    </row>
    <row r="241" spans="8:77" ht="12.75"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  <c r="AH241" s="88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  <c r="AT241" s="88"/>
      <c r="AU241" s="88"/>
      <c r="AV241" s="88"/>
      <c r="AW241" s="88"/>
      <c r="AX241" s="88"/>
      <c r="AY241" s="88"/>
      <c r="AZ241" s="88"/>
      <c r="BA241" s="88"/>
      <c r="BB241" s="88"/>
      <c r="BC241" s="88"/>
      <c r="BD241" s="88"/>
      <c r="BE241" s="88"/>
      <c r="BF241" s="88"/>
      <c r="BG241" s="88"/>
      <c r="BH241" s="88"/>
      <c r="BI241" s="88"/>
      <c r="BJ241" s="88"/>
      <c r="BK241" s="88"/>
      <c r="BL241" s="88"/>
      <c r="BM241" s="88"/>
      <c r="BN241" s="88"/>
      <c r="BO241" s="88"/>
      <c r="BP241" s="88"/>
      <c r="BQ241" s="88"/>
      <c r="BR241" s="88"/>
      <c r="BS241" s="88"/>
      <c r="BT241" s="88"/>
      <c r="BU241" s="88"/>
      <c r="BV241" s="88"/>
      <c r="BW241" s="88"/>
      <c r="BX241" s="88"/>
      <c r="BY241" s="88"/>
    </row>
    <row r="242" spans="8:77" ht="12.75"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  <c r="AH242" s="88"/>
      <c r="AI242" s="88"/>
      <c r="AJ242" s="88"/>
      <c r="AK242" s="88"/>
      <c r="AL242" s="88"/>
      <c r="AM242" s="88"/>
      <c r="AN242" s="88"/>
      <c r="AO242" s="88"/>
      <c r="AP242" s="88"/>
      <c r="AQ242" s="88"/>
      <c r="AR242" s="88"/>
      <c r="AS242" s="88"/>
      <c r="AT242" s="88"/>
      <c r="AU242" s="88"/>
      <c r="AV242" s="88"/>
      <c r="AW242" s="88"/>
      <c r="AX242" s="88"/>
      <c r="AY242" s="88"/>
      <c r="AZ242" s="88"/>
      <c r="BA242" s="88"/>
      <c r="BB242" s="88"/>
      <c r="BC242" s="88"/>
      <c r="BD242" s="88"/>
      <c r="BE242" s="88"/>
      <c r="BF242" s="88"/>
      <c r="BG242" s="88"/>
      <c r="BH242" s="88"/>
      <c r="BI242" s="88"/>
      <c r="BJ242" s="88"/>
      <c r="BK242" s="88"/>
      <c r="BL242" s="88"/>
      <c r="BM242" s="88"/>
      <c r="BN242" s="88"/>
      <c r="BO242" s="88"/>
      <c r="BP242" s="88"/>
      <c r="BQ242" s="88"/>
      <c r="BR242" s="88"/>
      <c r="BS242" s="88"/>
      <c r="BT242" s="88"/>
      <c r="BU242" s="88"/>
      <c r="BV242" s="88"/>
      <c r="BW242" s="88"/>
      <c r="BX242" s="88"/>
      <c r="BY242" s="88"/>
    </row>
    <row r="243" spans="8:77" ht="12.75"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  <c r="AG243" s="88"/>
      <c r="AH243" s="88"/>
      <c r="AI243" s="88"/>
      <c r="AJ243" s="88"/>
      <c r="AK243" s="88"/>
      <c r="AL243" s="88"/>
      <c r="AM243" s="88"/>
      <c r="AN243" s="88"/>
      <c r="AO243" s="88"/>
      <c r="AP243" s="88"/>
      <c r="AQ243" s="88"/>
      <c r="AR243" s="88"/>
      <c r="AS243" s="88"/>
      <c r="AT243" s="88"/>
      <c r="AU243" s="88"/>
      <c r="AV243" s="88"/>
      <c r="AW243" s="88"/>
      <c r="AX243" s="88"/>
      <c r="AY243" s="88"/>
      <c r="AZ243" s="88"/>
      <c r="BA243" s="88"/>
      <c r="BB243" s="88"/>
      <c r="BC243" s="88"/>
      <c r="BD243" s="88"/>
      <c r="BE243" s="88"/>
      <c r="BF243" s="88"/>
      <c r="BG243" s="88"/>
      <c r="BH243" s="88"/>
      <c r="BI243" s="88"/>
      <c r="BJ243" s="88"/>
      <c r="BK243" s="88"/>
      <c r="BL243" s="88"/>
      <c r="BM243" s="88"/>
      <c r="BN243" s="88"/>
      <c r="BO243" s="88"/>
      <c r="BP243" s="88"/>
      <c r="BQ243" s="88"/>
      <c r="BR243" s="88"/>
      <c r="BS243" s="88"/>
      <c r="BT243" s="88"/>
      <c r="BU243" s="88"/>
      <c r="BV243" s="88"/>
      <c r="BW243" s="88"/>
      <c r="BX243" s="88"/>
      <c r="BY243" s="88"/>
    </row>
    <row r="244" spans="8:77" ht="12.75"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  <c r="AT244" s="88"/>
      <c r="AU244" s="88"/>
      <c r="AV244" s="88"/>
      <c r="AW244" s="88"/>
      <c r="AX244" s="88"/>
      <c r="AY244" s="88"/>
      <c r="AZ244" s="88"/>
      <c r="BA244" s="88"/>
      <c r="BB244" s="88"/>
      <c r="BC244" s="88"/>
      <c r="BD244" s="88"/>
      <c r="BE244" s="88"/>
      <c r="BF244" s="88"/>
      <c r="BG244" s="88"/>
      <c r="BH244" s="88"/>
      <c r="BI244" s="88"/>
      <c r="BJ244" s="88"/>
      <c r="BK244" s="88"/>
      <c r="BL244" s="88"/>
      <c r="BM244" s="88"/>
      <c r="BN244" s="88"/>
      <c r="BO244" s="88"/>
      <c r="BP244" s="88"/>
      <c r="BQ244" s="88"/>
      <c r="BR244" s="88"/>
      <c r="BS244" s="88"/>
      <c r="BT244" s="88"/>
      <c r="BU244" s="88"/>
      <c r="BV244" s="88"/>
      <c r="BW244" s="88"/>
      <c r="BX244" s="88"/>
      <c r="BY244" s="88"/>
    </row>
    <row r="245" spans="8:77" ht="12.75"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  <c r="AA245" s="88"/>
      <c r="AB245" s="88"/>
      <c r="AC245" s="88"/>
      <c r="AD245" s="88"/>
      <c r="AE245" s="88"/>
      <c r="AF245" s="88"/>
      <c r="AG245" s="88"/>
      <c r="AH245" s="88"/>
      <c r="AI245" s="88"/>
      <c r="AJ245" s="88"/>
      <c r="AK245" s="88"/>
      <c r="AL245" s="88"/>
      <c r="AM245" s="88"/>
      <c r="AN245" s="88"/>
      <c r="AO245" s="88"/>
      <c r="AP245" s="88"/>
      <c r="AQ245" s="88"/>
      <c r="AR245" s="88"/>
      <c r="AS245" s="88"/>
      <c r="AT245" s="88"/>
      <c r="AU245" s="88"/>
      <c r="AV245" s="88"/>
      <c r="AW245" s="88"/>
      <c r="AX245" s="88"/>
      <c r="AY245" s="88"/>
      <c r="AZ245" s="88"/>
      <c r="BA245" s="88"/>
      <c r="BB245" s="88"/>
      <c r="BC245" s="88"/>
      <c r="BD245" s="88"/>
      <c r="BE245" s="88"/>
      <c r="BF245" s="88"/>
      <c r="BG245" s="88"/>
      <c r="BH245" s="88"/>
      <c r="BI245" s="88"/>
      <c r="BJ245" s="88"/>
      <c r="BK245" s="88"/>
      <c r="BL245" s="88"/>
      <c r="BM245" s="88"/>
      <c r="BN245" s="88"/>
      <c r="BO245" s="88"/>
      <c r="BP245" s="88"/>
      <c r="BQ245" s="88"/>
      <c r="BR245" s="88"/>
      <c r="BS245" s="88"/>
      <c r="BT245" s="88"/>
      <c r="BU245" s="88"/>
      <c r="BV245" s="88"/>
      <c r="BW245" s="88"/>
      <c r="BX245" s="88"/>
      <c r="BY245" s="88"/>
    </row>
    <row r="246" spans="8:77" ht="12.75"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F246" s="88"/>
      <c r="AG246" s="88"/>
      <c r="AH246" s="88"/>
      <c r="AI246" s="88"/>
      <c r="AJ246" s="88"/>
      <c r="AK246" s="88"/>
      <c r="AL246" s="88"/>
      <c r="AM246" s="88"/>
      <c r="AN246" s="88"/>
      <c r="AO246" s="88"/>
      <c r="AP246" s="88"/>
      <c r="AQ246" s="88"/>
      <c r="AR246" s="88"/>
      <c r="AS246" s="88"/>
      <c r="AT246" s="88"/>
      <c r="AU246" s="88"/>
      <c r="AV246" s="88"/>
      <c r="AW246" s="88"/>
      <c r="AX246" s="88"/>
      <c r="AY246" s="88"/>
      <c r="AZ246" s="88"/>
      <c r="BA246" s="88"/>
      <c r="BB246" s="88"/>
      <c r="BC246" s="88"/>
      <c r="BD246" s="88"/>
      <c r="BE246" s="88"/>
      <c r="BF246" s="88"/>
      <c r="BG246" s="88"/>
      <c r="BH246" s="88"/>
      <c r="BI246" s="88"/>
      <c r="BJ246" s="88"/>
      <c r="BK246" s="88"/>
      <c r="BL246" s="88"/>
      <c r="BM246" s="88"/>
      <c r="BN246" s="88"/>
      <c r="BO246" s="88"/>
      <c r="BP246" s="88"/>
      <c r="BQ246" s="88"/>
      <c r="BR246" s="88"/>
      <c r="BS246" s="88"/>
      <c r="BT246" s="88"/>
      <c r="BU246" s="88"/>
      <c r="BV246" s="88"/>
      <c r="BW246" s="88"/>
      <c r="BX246" s="88"/>
      <c r="BY246" s="88"/>
    </row>
  </sheetData>
  <autoFilter ref="A2:BY120"/>
  <mergeCells count="19">
    <mergeCell ref="B53:B54"/>
    <mergeCell ref="B43:B45"/>
    <mergeCell ref="B66:B67"/>
    <mergeCell ref="B48:B49"/>
    <mergeCell ref="A69:A71"/>
    <mergeCell ref="C70:C71"/>
    <mergeCell ref="B69:B71"/>
    <mergeCell ref="A66:A67"/>
    <mergeCell ref="F66:F67"/>
    <mergeCell ref="C66:C67"/>
    <mergeCell ref="C40:C41"/>
    <mergeCell ref="C43:C45"/>
    <mergeCell ref="C53:C54"/>
    <mergeCell ref="E66:E67"/>
    <mergeCell ref="C48:C49"/>
    <mergeCell ref="C6:C10"/>
    <mergeCell ref="C11:C13"/>
    <mergeCell ref="B11:B13"/>
    <mergeCell ref="B6:B10"/>
  </mergeCells>
  <printOptions/>
  <pageMargins left="0.2755905511811024" right="0" top="0.9" bottom="0.29" header="0.17" footer="0.17"/>
  <pageSetup horizontalDpi="300" verticalDpi="300" orientation="landscape" r:id="rId1"/>
  <headerFooter alignWithMargins="0">
    <oddHeader>&amp;L&amp;"Arial,Aldin"ROMÂNIA
JUDEŢUL MUREŞ
CONSILIUL JUDEŢEAN &amp;C
&amp;"Arial,Aldin"PROGRAM DE REPARAŢII PE ANUL 2008&amp;R&amp;"Arial,Aldin"Anexa nr.4 la HCJM nr___/_____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dcterms:created xsi:type="dcterms:W3CDTF">2008-10-27T09:08:04Z</dcterms:created>
  <dcterms:modified xsi:type="dcterms:W3CDTF">2008-10-27T09:08:44Z</dcterms:modified>
  <cp:category/>
  <cp:version/>
  <cp:contentType/>
  <cp:contentStatus/>
</cp:coreProperties>
</file>