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7170" activeTab="0"/>
  </bookViews>
  <sheets>
    <sheet name="rectificare aug" sheetId="1" r:id="rId1"/>
  </sheets>
  <definedNames>
    <definedName name="_xlnm._FilterDatabase" localSheetId="0" hidden="1">'rectificare aug'!$A$2:$BY$123</definedName>
    <definedName name="_xlnm.Print_Titles" localSheetId="0">'rectificare aug'!$1:$2</definedName>
  </definedNames>
  <calcPr fullCalcOnLoad="1"/>
</workbook>
</file>

<file path=xl/sharedStrings.xml><?xml version="1.0" encoding="utf-8"?>
<sst xmlns="http://schemas.openxmlformats.org/spreadsheetml/2006/main" count="280" uniqueCount="248">
  <si>
    <t>Nr.
crt.</t>
  </si>
  <si>
    <t>Simb.
cap. bug.</t>
  </si>
  <si>
    <t>Unitate / Obiectiv</t>
  </si>
  <si>
    <t>Denumirea lucrării</t>
  </si>
  <si>
    <t xml:space="preserve">Unitate de măsură         </t>
  </si>
  <si>
    <t>Prevederi 2008</t>
  </si>
  <si>
    <t>Influenţă</t>
  </si>
  <si>
    <t>Valori rectificate</t>
  </si>
  <si>
    <t>0</t>
  </si>
  <si>
    <t>1</t>
  </si>
  <si>
    <t>2</t>
  </si>
  <si>
    <t xml:space="preserve">TOTAL REPARATII 2008,    din care:                                                                </t>
  </si>
  <si>
    <t xml:space="preserve">CONSILIUL JUDETEAN MURES   </t>
  </si>
  <si>
    <t>CAPITOL 51</t>
  </si>
  <si>
    <t>Sediul Administrativ</t>
  </si>
  <si>
    <t>Amenajare şi restaurare sala mică de şedinţe</t>
  </si>
  <si>
    <t>Reparaţii exterioare şi interioare</t>
  </si>
  <si>
    <t>Restaurare hol intrare principala</t>
  </si>
  <si>
    <t>Reparaţii boltă intrare principala</t>
  </si>
  <si>
    <t>Reparaţii instalaţii electrice</t>
  </si>
  <si>
    <t>Clădire corp "C" din str. Koteles Samuel nr.33</t>
  </si>
  <si>
    <t xml:space="preserve">Reparaţii curente </t>
  </si>
  <si>
    <t>Întreţinere parc auto (reparaţi la autovehiculele din dotare)</t>
  </si>
  <si>
    <t xml:space="preserve">6 auto </t>
  </si>
  <si>
    <t>Amenajări magazie</t>
  </si>
  <si>
    <t>CAPITOL 87</t>
  </si>
  <si>
    <t xml:space="preserve">Reţea judeţeană pentru absorbţia fondurilor structurale </t>
  </si>
  <si>
    <t>Amenajare Birouri teritoriale (reparaţii curente şi igienizări)</t>
  </si>
  <si>
    <t>SERVICIUL JUD. SALVAMONT</t>
  </si>
  <si>
    <t>Întreţinerea autovehicolelor din dotare</t>
  </si>
  <si>
    <t>Service auto</t>
  </si>
  <si>
    <t xml:space="preserve">CENTRUL MILITAR JUDEŢEAN </t>
  </si>
  <si>
    <t>Reparaţii curente autovehicule din dotare, calculatoare, imprimante, copiator</t>
  </si>
  <si>
    <t>Clădire din str. Rozelor nr.11</t>
  </si>
  <si>
    <t>Reparaţii acoperiş (şarpantă, învelitoare, streaşină, jgeaburi şi burlane)</t>
  </si>
  <si>
    <t>CENTRUL ŞCOLAR PENTRU EDUCAŢIE INCLUZIVĂ NR.1</t>
  </si>
  <si>
    <t>Centrul Şcolar pentru educaţie incluzivă nr.2</t>
  </si>
  <si>
    <t>Igienizare bucătărie şi grupuri sociale</t>
  </si>
  <si>
    <t>500 mp</t>
  </si>
  <si>
    <t>CENTRUL ŞCOLAR PENTRU EDUCAŢIE INCLUZIVĂ NR.2</t>
  </si>
  <si>
    <t>Clădirea Centrului Şcolar ptr. Educaţie Incluzivă nr.2</t>
  </si>
  <si>
    <t>Igienizarea şi zugrăvirea sălilor de clasă a grupurilor sanitare şi a holurilor, coridoarelor</t>
  </si>
  <si>
    <t>3300 mp</t>
  </si>
  <si>
    <t>În incinta Centrului Şcolar ptr. Educaţie Incluzivă nr.2</t>
  </si>
  <si>
    <t>Lucrări de reparaţii la instalaţia de apă</t>
  </si>
  <si>
    <t xml:space="preserve">Curtea Centrului Şcolar ptr. Educaţie Incluzivă nr.2 </t>
  </si>
  <si>
    <t>Reparaţii convectoare</t>
  </si>
  <si>
    <t>Clădirea imobilului din municipiul Târnăveni</t>
  </si>
  <si>
    <t>Lucrări de reparaţii şi amenajări interioare şi cheltuieli de proiectare</t>
  </si>
  <si>
    <t>475 mp</t>
  </si>
  <si>
    <t xml:space="preserve">Înlocuire tâmplărie(ferestre, uşi) cu tâmplărie cu geam termopan    </t>
  </si>
  <si>
    <t>CENTRUL ŞCOLAR DE EDUCAŢIE INCLUZIVĂ NR.3 S.A.M. REGHIN</t>
  </si>
  <si>
    <t>Şcoala nouă</t>
  </si>
  <si>
    <t>Reparaţii curente şi igienizări la săli de clasă fără holuri, reparatii elemente de tamplarie</t>
  </si>
  <si>
    <t>3000 mp+110 buc</t>
  </si>
  <si>
    <t xml:space="preserve">UNITATI  DE  CULTURA      </t>
  </si>
  <si>
    <t xml:space="preserve">Teatrul "ARIEL"           </t>
  </si>
  <si>
    <t>Teatrul pentru copii şi tineret "Ariel"</t>
  </si>
  <si>
    <t>Reparaţii curente: zugrăveli interioare, reparaţii instalaţii sanitare, ferstre, hornuri</t>
  </si>
  <si>
    <t>Ansamblul Artistic Profesionist "Mureşul"</t>
  </si>
  <si>
    <t>Sediu administrativ din Tg. Mureş B-dul 1848 nr.47</t>
  </si>
  <si>
    <t>Sala de repetiţii din str. Revoluţiei nr.45</t>
  </si>
  <si>
    <t>Reparaţii curente</t>
  </si>
  <si>
    <t xml:space="preserve">Scoala de Arte                                                            </t>
  </si>
  <si>
    <t>P-ţa Trandafirilor nr. 5</t>
  </si>
  <si>
    <t>Reparaţii curente: zugrăveli, vopsitorii, repararea teracotelor, izolare fonică</t>
  </si>
  <si>
    <t xml:space="preserve">Muzeul Judetean MURES                             </t>
  </si>
  <si>
    <t xml:space="preserve">Muzeul de ştinţele naturii                           </t>
  </si>
  <si>
    <t>Reparaţii acoperiş</t>
  </si>
  <si>
    <t>650 mp</t>
  </si>
  <si>
    <t>Reparaţii vitralii</t>
  </si>
  <si>
    <t>Muzeul de Etnografie</t>
  </si>
  <si>
    <t>850 mp</t>
  </si>
  <si>
    <t>Muzeul de artă, Palatul Culturii</t>
  </si>
  <si>
    <t>Zugrăveli interioare, vopsirea tâmplăriei de lemn pt. reamenajarea depozitului de ceramică şi sculptură.</t>
  </si>
  <si>
    <t>100 mp</t>
  </si>
  <si>
    <t>Reamenajarea Galeriei Ion Vlasiu (zugrăvirea spaţiului expoziţional, reparaţii şi vopsit tâmplărie de lemn)</t>
  </si>
  <si>
    <t>Reamenajarea spaţiului Galeriei de artă</t>
  </si>
  <si>
    <t>1000 mp</t>
  </si>
  <si>
    <t>Clădire str.Mărăşti</t>
  </si>
  <si>
    <t>Amenjare exterioară</t>
  </si>
  <si>
    <t>Cetatea medievală</t>
  </si>
  <si>
    <t>Amenajarea spaţiu pt. valorificarea materialelor de specialitate</t>
  </si>
  <si>
    <t>Muzeul de istorie, Palatul Culturii</t>
  </si>
  <si>
    <t>Expoziţie Art Nouveau</t>
  </si>
  <si>
    <t>Expoziţie Emil Dandea</t>
  </si>
  <si>
    <t xml:space="preserve">Biblioteca Judeteana Mures                           </t>
  </si>
  <si>
    <t>Aleea Carpaţi Filiala nr. 1</t>
  </si>
  <si>
    <t>Reabilitarea spaţiilor interioare (reparaţii tencuieli, zugrăveli, reparaţii la instalaţia electrică, amenajarea unui grup sanitar)</t>
  </si>
  <si>
    <t xml:space="preserve">Administratia Palatului Culturii </t>
  </si>
  <si>
    <t>Reparaţii cabine artişti</t>
  </si>
  <si>
    <t>Zugrăveli interioare şi mochetat pardoseala</t>
  </si>
  <si>
    <t>950 mp</t>
  </si>
  <si>
    <t>Mochetat pardoseala</t>
  </si>
  <si>
    <t>Raşchetat parchet Sala mică şi Sala oglinzilor</t>
  </si>
  <si>
    <t>Raşchetat şi lăcuit parchet</t>
  </si>
  <si>
    <t>800 mp</t>
  </si>
  <si>
    <t>Clădirea Palatului Culturii</t>
  </si>
  <si>
    <t xml:space="preserve">Restaurare vitralii </t>
  </si>
  <si>
    <t>32 mp</t>
  </si>
  <si>
    <t>1500 mp ţiglă şi 1000 mp tablă zincată</t>
  </si>
  <si>
    <t>Orga din Palatul Culturii</t>
  </si>
  <si>
    <t>Reparaţii orgă (înlocuire tuburi)</t>
  </si>
  <si>
    <t xml:space="preserve">3000 buc </t>
  </si>
  <si>
    <t>Consolidare scenă</t>
  </si>
  <si>
    <t xml:space="preserve">Reparaţii sala mică </t>
  </si>
  <si>
    <t>Revizuirea instalaţiei de prevenire a incendiilor</t>
  </si>
  <si>
    <t xml:space="preserve">Biblioteca Judeteana Mures-sediu                          </t>
  </si>
  <si>
    <t xml:space="preserve">Reabilitarea spaţiilor interioare la:secretariat, direcţiune  </t>
  </si>
  <si>
    <t>Reparaţii instalaţie de climatizare</t>
  </si>
  <si>
    <t>Revista LÁTÓ</t>
  </si>
  <si>
    <t>Sediu din str. Tuşnad nr.5</t>
  </si>
  <si>
    <t xml:space="preserve">Zugrăveli interioare, vopsitorii la uşi şi ferestre, placaj de faianţă şi gresie </t>
  </si>
  <si>
    <t>Repraţii la grupurile sanitare (înlocuit vase WC, chiuvete, robineţi, etc).</t>
  </si>
  <si>
    <t xml:space="preserve">D.G.A.S.P.C. MUREŞ   </t>
  </si>
  <si>
    <t>DGASPC sediu, total din care:</t>
  </si>
  <si>
    <t>D.G.A.S.P.C. Mureş Corp A</t>
  </si>
  <si>
    <t>Reabilitare exterioară</t>
  </si>
  <si>
    <t>400 mp</t>
  </si>
  <si>
    <t>Reabilitarea porţilor de intrare, corp A şi Corp C</t>
  </si>
  <si>
    <t>2 buc</t>
  </si>
  <si>
    <t>Centrală termică Luduş</t>
  </si>
  <si>
    <t>Reparaţii acoperiş Centrală termică Luduş</t>
  </si>
  <si>
    <t>79 mp</t>
  </si>
  <si>
    <t>Centre Rezidenţiale, total din care:</t>
  </si>
  <si>
    <t>2.1</t>
  </si>
  <si>
    <t>Casa din str. Branului nr.3</t>
  </si>
  <si>
    <t>Reabilitare şarpante-învelitori</t>
  </si>
  <si>
    <t>160 mp</t>
  </si>
  <si>
    <t>2.2</t>
  </si>
  <si>
    <t>Casa din str. Turnu Roşu nr.2/A</t>
  </si>
  <si>
    <t>Zugrăveli interioare şi reparaţii curente</t>
  </si>
  <si>
    <t>2.3</t>
  </si>
  <si>
    <t>Casa din str. Slatinei nr.13</t>
  </si>
  <si>
    <t>600 mp</t>
  </si>
  <si>
    <t>2.4</t>
  </si>
  <si>
    <t>Casa din str.Strâmbă</t>
  </si>
  <si>
    <t>450 mp</t>
  </si>
  <si>
    <t>2.5</t>
  </si>
  <si>
    <t>Ceuaşu de Câmpie, str. Bâla nr.43</t>
  </si>
  <si>
    <t>Igienizări şi reparaţii curente</t>
  </si>
  <si>
    <t>Reabilitare instalaţia electrică</t>
  </si>
  <si>
    <t>2.6</t>
  </si>
  <si>
    <t>Ceuaşu de Câmpie, str. Laposa nr.185</t>
  </si>
  <si>
    <t>Igienizări interioare şi reparaţii curente</t>
  </si>
  <si>
    <t>SIRU</t>
  </si>
  <si>
    <t>Reabilitarea instalaţiei electrice, confecţionare trapa de acces şi reparaţii pod</t>
  </si>
  <si>
    <t>CENTRUL MATERNAL MATERNA</t>
  </si>
  <si>
    <t>Igienizarea totală interioară</t>
  </si>
  <si>
    <t>1400 mp</t>
  </si>
  <si>
    <t>CASE DE TIP FAMILIAL, total din care:</t>
  </si>
  <si>
    <t>5.1</t>
  </si>
  <si>
    <t>Zau de Câmpie, str. Câmpului nr.6</t>
  </si>
  <si>
    <t>Igienizare</t>
  </si>
  <si>
    <t>5.2</t>
  </si>
  <si>
    <t>Sărmaş, str.Dezrobirii nr.58</t>
  </si>
  <si>
    <t>5.3</t>
  </si>
  <si>
    <t>Sărmaş, str.Republicii nr.128</t>
  </si>
  <si>
    <t>5.4</t>
  </si>
  <si>
    <t>Campenita</t>
  </si>
  <si>
    <t>5.5</t>
  </si>
  <si>
    <t>Santana de Mures</t>
  </si>
  <si>
    <t>5.6</t>
  </si>
  <si>
    <t>Sâncraiu de Mureş Casa 1</t>
  </si>
  <si>
    <t>Igienizare şi reparaţii curente</t>
  </si>
  <si>
    <t>5.7</t>
  </si>
  <si>
    <t>Sâncraiu de Mureş Casa 2</t>
  </si>
  <si>
    <t>5.8</t>
  </si>
  <si>
    <t>Sâncraiu de Mureş Casa 3</t>
  </si>
  <si>
    <t>5.9</t>
  </si>
  <si>
    <t>Sâncraiu de Mureş Casa 7</t>
  </si>
  <si>
    <t>5.10</t>
  </si>
  <si>
    <t>Sâncraiu de Mureş Casa 9</t>
  </si>
  <si>
    <t>5.11</t>
  </si>
  <si>
    <t>Sâncraiu de Mureş Casa 11</t>
  </si>
  <si>
    <t>CP REGHIN, total din care:</t>
  </si>
  <si>
    <t>6.1</t>
  </si>
  <si>
    <t>Internate</t>
  </si>
  <si>
    <t>Zugrăvit interior şi exterior, reparaţii curente</t>
  </si>
  <si>
    <t>1300 mp</t>
  </si>
  <si>
    <t>6.2</t>
  </si>
  <si>
    <t>Bloc alimentar</t>
  </si>
  <si>
    <t>Zugrăvit, gresie, faianţă, reparaţii curente</t>
  </si>
  <si>
    <t>200 mp</t>
  </si>
  <si>
    <t>6.3</t>
  </si>
  <si>
    <t>Spălătorie</t>
  </si>
  <si>
    <t>Zugrăvit interior şi exterior, gresie, faianţă, reparaţii curente</t>
  </si>
  <si>
    <t>6.4</t>
  </si>
  <si>
    <t>Magazia de materiale</t>
  </si>
  <si>
    <t>Reparaţii zidărie, zugrăveli interioare şi exterioare, reparaţii acoperiş</t>
  </si>
  <si>
    <t>Case familiale</t>
  </si>
  <si>
    <t>Apartament reghin, str. Iernuţeni 2-8, ap.9</t>
  </si>
  <si>
    <t>Igienizări, reparaţii curente, reabilitare, înlocuire tâmplărie, reparaţii instalaţii electrice, izolaţii acoperiş</t>
  </si>
  <si>
    <t>COMPLEX DE SERVICII COMUNITARE ZAU DE CÂMPIE, total din care:</t>
  </si>
  <si>
    <t>Zugrăveli interioare</t>
  </si>
  <si>
    <t>5000 mp</t>
  </si>
  <si>
    <t>COMPLEX DE SERVICII COMUNITARE SIGHIŞOARA, total din care:</t>
  </si>
  <si>
    <t>TOTAL CIA</t>
  </si>
  <si>
    <t>9.1</t>
  </si>
  <si>
    <t>CIA Reghin</t>
  </si>
  <si>
    <t>Reparaţii căi de acces şi trotuare</t>
  </si>
  <si>
    <t>9.2</t>
  </si>
  <si>
    <t xml:space="preserve">CIA Lunca Mureşului </t>
  </si>
  <si>
    <t>Reparaţii gard</t>
  </si>
  <si>
    <t>9.3</t>
  </si>
  <si>
    <t xml:space="preserve">CIA Glodeni </t>
  </si>
  <si>
    <t>9.4</t>
  </si>
  <si>
    <t xml:space="preserve">CRRN Brîncoveneşti </t>
  </si>
  <si>
    <t>Reparaţii gard, înlocuirea 320 m de conductă de apă</t>
  </si>
  <si>
    <t>9.5</t>
  </si>
  <si>
    <t>CRRN Călugăreni</t>
  </si>
  <si>
    <t>9.6</t>
  </si>
  <si>
    <t>CIA Sighişoara</t>
  </si>
  <si>
    <t xml:space="preserve">Consolidarea acoperişului </t>
  </si>
  <si>
    <t xml:space="preserve">AEROPORT                                                        </t>
  </si>
  <si>
    <t xml:space="preserve">Pistă, cale de rulare şi platformă operare </t>
  </si>
  <si>
    <t>Reparaţii</t>
  </si>
  <si>
    <t>Hidrofor şi casa vanelor</t>
  </si>
  <si>
    <t>Proiect tehnic+ execuţie reparaţii capitale</t>
  </si>
  <si>
    <t>45 mp şi 15 mp</t>
  </si>
  <si>
    <t>Bloc cu 8 apartamente şi spaţii libere la parter</t>
  </si>
  <si>
    <t>Refuncţionalizare bloc cu 8 apartamente</t>
  </si>
  <si>
    <t>1100 mp</t>
  </si>
  <si>
    <t>Garaje auto</t>
  </si>
  <si>
    <t>Reparaţii curente şi modernizare</t>
  </si>
  <si>
    <t>364 mp</t>
  </si>
  <si>
    <t>Grup social</t>
  </si>
  <si>
    <t>Reparaţii capitale instalaţie de încălzire şi apă caldă</t>
  </si>
  <si>
    <t>270 mp</t>
  </si>
  <si>
    <t>Uzina electrică şi garaje</t>
  </si>
  <si>
    <t>Reparaţii hidroizolaţii</t>
  </si>
  <si>
    <t>267 mp</t>
  </si>
  <si>
    <t>Clădirea industrială</t>
  </si>
  <si>
    <t>300 mp</t>
  </si>
  <si>
    <t>Aerogară</t>
  </si>
  <si>
    <t>Reparaţii terase circulabile</t>
  </si>
  <si>
    <t>110 mp</t>
  </si>
  <si>
    <t>Platforma deşeuri menajere</t>
  </si>
  <si>
    <t>Reparaţii, extindere şi compartimentare</t>
  </si>
  <si>
    <t>50 mp</t>
  </si>
  <si>
    <t>Scara de pasageri</t>
  </si>
  <si>
    <t>Reparaţii capitale</t>
  </si>
  <si>
    <t>1 buc</t>
  </si>
  <si>
    <t>Electrocare</t>
  </si>
  <si>
    <t>Cazan încălzire centrală</t>
  </si>
  <si>
    <t>Reparaţii şi automatizare</t>
  </si>
  <si>
    <t>Conductă apă potabilă aeroport</t>
  </si>
  <si>
    <t>Verificare şi reparaţii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</si>
</sst>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horizontal="right" vertical="center"/>
    </xf>
    <xf numFmtId="3" fontId="4" fillId="2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5" fillId="3" borderId="3" xfId="0" applyFont="1" applyFill="1" applyBorder="1" applyAlignment="1">
      <alignment horizontal="right" vertical="center"/>
    </xf>
    <xf numFmtId="0" fontId="5" fillId="3" borderId="3" xfId="0" applyFont="1" applyFill="1" applyBorder="1" applyAlignment="1">
      <alignment vertical="center" wrapText="1"/>
    </xf>
    <xf numFmtId="3" fontId="5" fillId="3" borderId="3" xfId="0" applyNumberFormat="1" applyFont="1" applyFill="1" applyBorder="1" applyAlignment="1">
      <alignment horizontal="right" vertical="center" wrapText="1"/>
    </xf>
    <xf numFmtId="3" fontId="5" fillId="3" borderId="4" xfId="0" applyNumberFormat="1" applyFont="1" applyFill="1" applyBorder="1" applyAlignment="1">
      <alignment horizontal="right" vertical="center"/>
    </xf>
    <xf numFmtId="3" fontId="5" fillId="3" borderId="3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5" fillId="4" borderId="3" xfId="0" applyFont="1" applyFill="1" applyBorder="1" applyAlignment="1">
      <alignment horizontal="right" vertical="center"/>
    </xf>
    <xf numFmtId="0" fontId="5" fillId="4" borderId="5" xfId="0" applyFont="1" applyFill="1" applyBorder="1" applyAlignment="1">
      <alignment vertical="center" wrapText="1"/>
    </xf>
    <xf numFmtId="3" fontId="5" fillId="4" borderId="3" xfId="0" applyNumberFormat="1" applyFont="1" applyFill="1" applyBorder="1" applyAlignment="1">
      <alignment horizontal="right" vertical="center" wrapText="1"/>
    </xf>
    <xf numFmtId="3" fontId="5" fillId="4" borderId="4" xfId="0" applyNumberFormat="1" applyFont="1" applyFill="1" applyBorder="1" applyAlignment="1">
      <alignment horizontal="right" vertical="center"/>
    </xf>
    <xf numFmtId="3" fontId="5" fillId="4" borderId="3" xfId="0" applyNumberFormat="1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right" vertical="center"/>
    </xf>
    <xf numFmtId="0" fontId="6" fillId="4" borderId="2" xfId="0" applyFont="1" applyFill="1" applyBorder="1" applyAlignment="1">
      <alignment horizontal="right" vertical="center"/>
    </xf>
    <xf numFmtId="0" fontId="0" fillId="0" borderId="2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3" fontId="0" fillId="0" borderId="7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/>
    </xf>
    <xf numFmtId="0" fontId="6" fillId="4" borderId="5" xfId="0" applyFont="1" applyFill="1" applyBorder="1" applyAlignment="1">
      <alignment horizontal="right" vertical="center"/>
    </xf>
    <xf numFmtId="0" fontId="0" fillId="0" borderId="5" xfId="0" applyFont="1" applyBorder="1" applyAlignment="1">
      <alignment vertical="center" wrapText="1"/>
    </xf>
    <xf numFmtId="3" fontId="0" fillId="0" borderId="7" xfId="0" applyNumberFormat="1" applyFont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  <xf numFmtId="0" fontId="0" fillId="0" borderId="3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right" vertical="center"/>
    </xf>
    <xf numFmtId="0" fontId="5" fillId="4" borderId="4" xfId="0" applyFont="1" applyFill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/>
    </xf>
    <xf numFmtId="0" fontId="0" fillId="0" borderId="8" xfId="0" applyFont="1" applyBorder="1" applyAlignment="1">
      <alignment vertical="center" wrapText="1"/>
    </xf>
    <xf numFmtId="0" fontId="0" fillId="0" borderId="1" xfId="0" applyFont="1" applyBorder="1" applyAlignment="1">
      <alignment horizontal="justify" wrapText="1"/>
    </xf>
    <xf numFmtId="0" fontId="0" fillId="3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vertical="center" wrapText="1"/>
    </xf>
    <xf numFmtId="3" fontId="0" fillId="3" borderId="1" xfId="0" applyNumberFormat="1" applyFont="1" applyFill="1" applyBorder="1" applyAlignment="1">
      <alignment vertical="center" wrapText="1"/>
    </xf>
    <xf numFmtId="3" fontId="0" fillId="3" borderId="8" xfId="0" applyNumberFormat="1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Border="1" applyAlignment="1">
      <alignment vertical="center" wrapText="1"/>
    </xf>
    <xf numFmtId="3" fontId="0" fillId="0" borderId="8" xfId="0" applyNumberFormat="1" applyFont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0" fillId="3" borderId="3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5" fillId="3" borderId="1" xfId="0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>
      <alignment vertical="center" wrapText="1"/>
    </xf>
    <xf numFmtId="3" fontId="5" fillId="3" borderId="8" xfId="0" applyNumberFormat="1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4" borderId="1" xfId="0" applyFont="1" applyFill="1" applyBorder="1" applyAlignment="1">
      <alignment vertical="center" wrapText="1"/>
    </xf>
    <xf numFmtId="3" fontId="6" fillId="4" borderId="1" xfId="0" applyNumberFormat="1" applyFont="1" applyFill="1" applyBorder="1" applyAlignment="1">
      <alignment vertical="center" wrapText="1"/>
    </xf>
    <xf numFmtId="3" fontId="6" fillId="4" borderId="8" xfId="0" applyNumberFormat="1" applyFont="1" applyFill="1" applyBorder="1" applyAlignment="1">
      <alignment horizontal="right" vertical="center"/>
    </xf>
    <xf numFmtId="3" fontId="6" fillId="4" borderId="1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vertical="center" wrapText="1"/>
    </xf>
    <xf numFmtId="3" fontId="6" fillId="0" borderId="8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3" fontId="0" fillId="0" borderId="8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3" fontId="7" fillId="0" borderId="8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vertical="center"/>
    </xf>
    <xf numFmtId="0" fontId="7" fillId="0" borderId="0" xfId="0" applyFont="1" applyAlignment="1">
      <alignment/>
    </xf>
    <xf numFmtId="3" fontId="7" fillId="0" borderId="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right" vertical="center"/>
    </xf>
    <xf numFmtId="0" fontId="0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vertical="center"/>
    </xf>
    <xf numFmtId="0" fontId="0" fillId="0" borderId="3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0" borderId="5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right" vertical="center"/>
    </xf>
    <xf numFmtId="0" fontId="0" fillId="0" borderId="3" xfId="0" applyFont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7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 wrapText="1"/>
    </xf>
    <xf numFmtId="3" fontId="6" fillId="0" borderId="2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wrapText="1"/>
    </xf>
    <xf numFmtId="3" fontId="6" fillId="0" borderId="5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 wrapText="1"/>
    </xf>
    <xf numFmtId="3" fontId="6" fillId="0" borderId="3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3" fontId="6" fillId="0" borderId="8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6" fillId="0" borderId="1" xfId="0" applyNumberFormat="1" applyFont="1" applyBorder="1" applyAlignment="1">
      <alignment vertical="center" wrapText="1"/>
    </xf>
    <xf numFmtId="3" fontId="6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3" fontId="6" fillId="3" borderId="8" xfId="0" applyNumberFormat="1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>
      <alignment horizontal="right" vertical="center" wrapText="1"/>
    </xf>
    <xf numFmtId="0" fontId="8" fillId="4" borderId="2" xfId="0" applyFont="1" applyFill="1" applyBorder="1" applyAlignment="1">
      <alignment horizontal="right" vertical="center"/>
    </xf>
    <xf numFmtId="0" fontId="8" fillId="4" borderId="2" xfId="0" applyFont="1" applyFill="1" applyBorder="1" applyAlignment="1">
      <alignment horizontal="left" vertical="center" wrapText="1"/>
    </xf>
    <xf numFmtId="3" fontId="8" fillId="4" borderId="1" xfId="0" applyNumberFormat="1" applyFont="1" applyFill="1" applyBorder="1" applyAlignment="1">
      <alignment horizontal="right" vertical="center" wrapText="1"/>
    </xf>
    <xf numFmtId="0" fontId="8" fillId="4" borderId="5" xfId="0" applyFont="1" applyFill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8" fillId="4" borderId="3" xfId="0" applyFont="1" applyFill="1" applyBorder="1" applyAlignment="1">
      <alignment horizontal="right" vertical="center"/>
    </xf>
    <xf numFmtId="0" fontId="8" fillId="4" borderId="3" xfId="0" applyFont="1" applyFill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/>
    </xf>
    <xf numFmtId="0" fontId="8" fillId="0" borderId="3" xfId="0" applyFont="1" applyBorder="1" applyAlignment="1">
      <alignment vertical="center" wrapText="1"/>
    </xf>
    <xf numFmtId="3" fontId="6" fillId="0" borderId="8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3" fontId="8" fillId="0" borderId="8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/>
    </xf>
    <xf numFmtId="0" fontId="0" fillId="4" borderId="1" xfId="0" applyFont="1" applyFill="1" applyBorder="1" applyAlignment="1">
      <alignment vertical="center" wrapText="1"/>
    </xf>
    <xf numFmtId="3" fontId="0" fillId="4" borderId="1" xfId="0" applyNumberFormat="1" applyFont="1" applyFill="1" applyBorder="1" applyAlignment="1">
      <alignment vertical="center" wrapText="1"/>
    </xf>
    <xf numFmtId="3" fontId="0" fillId="4" borderId="8" xfId="0" applyNumberFormat="1" applyFont="1" applyFill="1" applyBorder="1" applyAlignment="1">
      <alignment horizontal="right" vertical="center"/>
    </xf>
    <xf numFmtId="3" fontId="0" fillId="4" borderId="1" xfId="0" applyNumberFormat="1" applyFont="1" applyFill="1" applyBorder="1" applyAlignment="1">
      <alignment vertical="center"/>
    </xf>
    <xf numFmtId="0" fontId="0" fillId="4" borderId="0" xfId="0" applyFont="1" applyFill="1" applyBorder="1" applyAlignment="1">
      <alignment/>
    </xf>
    <xf numFmtId="3" fontId="0" fillId="4" borderId="1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wrapText="1"/>
    </xf>
    <xf numFmtId="3" fontId="0" fillId="0" borderId="0" xfId="0" applyNumberFormat="1" applyFont="1" applyBorder="1" applyAlignment="1">
      <alignment wrapText="1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Y249"/>
  <sheetViews>
    <sheetView tabSelected="1" zoomScaleSheetLayoutView="75" workbookViewId="0" topLeftCell="A1">
      <pane xSplit="1" ySplit="3" topLeftCell="C10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26" sqref="F126"/>
    </sheetView>
  </sheetViews>
  <sheetFormatPr defaultColWidth="9.140625" defaultRowHeight="12.75"/>
  <cols>
    <col min="1" max="1" width="4.421875" style="146" customWidth="1"/>
    <col min="2" max="2" width="6.28125" style="146" customWidth="1"/>
    <col min="3" max="3" width="43.57421875" style="147" customWidth="1"/>
    <col min="4" max="4" width="44.00390625" style="150" customWidth="1"/>
    <col min="5" max="5" width="8.00390625" style="149" customWidth="1"/>
    <col min="6" max="6" width="10.00390625" style="13" customWidth="1"/>
    <col min="7" max="7" width="9.140625" style="6" customWidth="1"/>
    <col min="8" max="8" width="10.57421875" style="39" customWidth="1"/>
    <col min="9" max="16384" width="9.140625" style="39" customWidth="1"/>
  </cols>
  <sheetData>
    <row r="1" spans="1:8" s="6" customFormat="1" ht="38.2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5" t="s">
        <v>7</v>
      </c>
    </row>
    <row r="2" spans="1:8" s="7" customFormat="1" ht="12.75">
      <c r="A2" s="1" t="s">
        <v>8</v>
      </c>
      <c r="B2" s="1" t="s">
        <v>9</v>
      </c>
      <c r="C2" s="2" t="s">
        <v>10</v>
      </c>
      <c r="D2" s="3">
        <v>3</v>
      </c>
      <c r="E2" s="3">
        <v>4</v>
      </c>
      <c r="F2" s="3">
        <v>5</v>
      </c>
      <c r="G2" s="3">
        <v>6</v>
      </c>
      <c r="H2" s="3">
        <v>7</v>
      </c>
    </row>
    <row r="3" spans="1:8" s="13" customFormat="1" ht="12.75">
      <c r="A3" s="8"/>
      <c r="B3" s="8"/>
      <c r="C3" s="9" t="s">
        <v>11</v>
      </c>
      <c r="D3" s="10"/>
      <c r="E3" s="11"/>
      <c r="F3" s="12">
        <f>F4+F18+F21+F23+F29+F31+F67+F110+F16</f>
        <v>4435564</v>
      </c>
      <c r="G3" s="12">
        <f>G4+G18+G21+G23+G29+G31+G67+G110+G16</f>
        <v>740317</v>
      </c>
      <c r="H3" s="12">
        <f>H4+H18+H21+H23+H29+H31+H67+H110+H16</f>
        <v>5173881</v>
      </c>
    </row>
    <row r="4" spans="1:8" s="19" customFormat="1" ht="12.75">
      <c r="A4" s="14"/>
      <c r="B4" s="14"/>
      <c r="C4" s="15" t="s">
        <v>12</v>
      </c>
      <c r="D4" s="16"/>
      <c r="E4" s="17"/>
      <c r="F4" s="18">
        <f>F5+F14</f>
        <v>736135</v>
      </c>
      <c r="G4" s="18">
        <f>G5+G14</f>
        <v>56000</v>
      </c>
      <c r="H4" s="18">
        <f>H5+H14</f>
        <v>790135</v>
      </c>
    </row>
    <row r="5" spans="1:8" s="19" customFormat="1" ht="12.75">
      <c r="A5" s="20"/>
      <c r="B5" s="20"/>
      <c r="C5" s="21" t="s">
        <v>13</v>
      </c>
      <c r="D5" s="22"/>
      <c r="E5" s="23"/>
      <c r="F5" s="24">
        <f>SUM(F6:F13)</f>
        <v>715000</v>
      </c>
      <c r="G5" s="24">
        <f>SUM(G6:G13)</f>
        <v>56000</v>
      </c>
      <c r="H5" s="24">
        <f>SUM(H6:H13)</f>
        <v>769000</v>
      </c>
    </row>
    <row r="6" spans="1:8" s="19" customFormat="1" ht="12.75">
      <c r="A6" s="25">
        <v>1</v>
      </c>
      <c r="B6" s="26">
        <v>51</v>
      </c>
      <c r="C6" s="27" t="s">
        <v>14</v>
      </c>
      <c r="D6" s="28" t="s">
        <v>15</v>
      </c>
      <c r="E6" s="29"/>
      <c r="F6" s="30">
        <v>150000</v>
      </c>
      <c r="G6" s="31"/>
      <c r="H6" s="32">
        <f>F6+G6</f>
        <v>150000</v>
      </c>
    </row>
    <row r="7" spans="1:8" s="19" customFormat="1" ht="12.75">
      <c r="A7" s="25">
        <v>2</v>
      </c>
      <c r="B7" s="33"/>
      <c r="C7" s="34"/>
      <c r="D7" s="28" t="s">
        <v>16</v>
      </c>
      <c r="E7" s="35"/>
      <c r="F7" s="30">
        <v>200000</v>
      </c>
      <c r="G7" s="31"/>
      <c r="H7" s="32">
        <f>F7+G7</f>
        <v>200000</v>
      </c>
    </row>
    <row r="8" spans="1:8" s="19" customFormat="1" ht="12.75">
      <c r="A8" s="25">
        <v>3</v>
      </c>
      <c r="B8" s="33"/>
      <c r="C8" s="34"/>
      <c r="D8" s="28" t="s">
        <v>17</v>
      </c>
      <c r="E8" s="35"/>
      <c r="F8" s="30">
        <v>200000</v>
      </c>
      <c r="G8" s="31"/>
      <c r="H8" s="32">
        <f>F8+G8</f>
        <v>200000</v>
      </c>
    </row>
    <row r="9" spans="1:8" s="19" customFormat="1" ht="12.75">
      <c r="A9" s="25">
        <v>4</v>
      </c>
      <c r="B9" s="33"/>
      <c r="C9" s="34"/>
      <c r="D9" s="28" t="s">
        <v>18</v>
      </c>
      <c r="E9" s="35"/>
      <c r="F9" s="30">
        <v>150000</v>
      </c>
      <c r="G9" s="31"/>
      <c r="H9" s="32">
        <f>F9+G9</f>
        <v>150000</v>
      </c>
    </row>
    <row r="10" spans="1:8" s="19" customFormat="1" ht="12.75">
      <c r="A10" s="25">
        <v>5</v>
      </c>
      <c r="B10" s="36"/>
      <c r="C10" s="37"/>
      <c r="D10" s="28" t="s">
        <v>19</v>
      </c>
      <c r="E10" s="35"/>
      <c r="F10" s="30"/>
      <c r="G10" s="30">
        <v>2000</v>
      </c>
      <c r="H10" s="32"/>
    </row>
    <row r="11" spans="1:8" s="19" customFormat="1" ht="12.75">
      <c r="A11" s="25">
        <v>6</v>
      </c>
      <c r="B11" s="26">
        <v>51</v>
      </c>
      <c r="C11" s="27" t="s">
        <v>20</v>
      </c>
      <c r="D11" s="38" t="s">
        <v>21</v>
      </c>
      <c r="E11" s="35"/>
      <c r="F11" s="30">
        <v>5000</v>
      </c>
      <c r="G11" s="30">
        <v>9000</v>
      </c>
      <c r="H11" s="32">
        <f>F11+G11</f>
        <v>14000</v>
      </c>
    </row>
    <row r="12" spans="1:8" ht="25.5">
      <c r="A12" s="25">
        <v>7</v>
      </c>
      <c r="B12" s="33"/>
      <c r="C12" s="34"/>
      <c r="D12" s="38" t="s">
        <v>22</v>
      </c>
      <c r="E12" s="29" t="s">
        <v>23</v>
      </c>
      <c r="F12" s="30">
        <v>10000</v>
      </c>
      <c r="G12" s="31"/>
      <c r="H12" s="32">
        <f>F12+G12</f>
        <v>10000</v>
      </c>
    </row>
    <row r="13" spans="1:8" ht="12.75">
      <c r="A13" s="25">
        <v>8</v>
      </c>
      <c r="B13" s="36"/>
      <c r="C13" s="37"/>
      <c r="D13" s="38" t="s">
        <v>24</v>
      </c>
      <c r="E13" s="29"/>
      <c r="F13" s="30"/>
      <c r="G13" s="30">
        <v>45000</v>
      </c>
      <c r="H13" s="32">
        <f>F13+G13</f>
        <v>45000</v>
      </c>
    </row>
    <row r="14" spans="1:8" ht="12.75">
      <c r="A14" s="40"/>
      <c r="B14" s="25"/>
      <c r="C14" s="41" t="s">
        <v>25</v>
      </c>
      <c r="D14" s="38"/>
      <c r="E14" s="29"/>
      <c r="F14" s="42">
        <f>F15</f>
        <v>21135</v>
      </c>
      <c r="G14" s="42">
        <f>G15</f>
        <v>0</v>
      </c>
      <c r="H14" s="42">
        <f>H15</f>
        <v>21135</v>
      </c>
    </row>
    <row r="15" spans="1:8" ht="25.5">
      <c r="A15" s="40">
        <v>1</v>
      </c>
      <c r="B15" s="25">
        <v>87</v>
      </c>
      <c r="C15" s="43" t="s">
        <v>26</v>
      </c>
      <c r="D15" s="44" t="s">
        <v>27</v>
      </c>
      <c r="E15" s="29"/>
      <c r="F15" s="30">
        <v>21135</v>
      </c>
      <c r="G15" s="31"/>
      <c r="H15" s="32">
        <f>F15+G15</f>
        <v>21135</v>
      </c>
    </row>
    <row r="16" spans="1:8" ht="12.75">
      <c r="A16" s="45"/>
      <c r="B16" s="45"/>
      <c r="C16" s="46" t="s">
        <v>28</v>
      </c>
      <c r="D16" s="47"/>
      <c r="E16" s="48"/>
      <c r="F16" s="49">
        <f>F17</f>
        <v>3000</v>
      </c>
      <c r="G16" s="49">
        <f>G17</f>
        <v>0</v>
      </c>
      <c r="H16" s="49">
        <f>H17</f>
        <v>3000</v>
      </c>
    </row>
    <row r="17" spans="1:8" ht="12.75">
      <c r="A17" s="40">
        <v>1</v>
      </c>
      <c r="B17" s="40">
        <v>54</v>
      </c>
      <c r="C17" s="38" t="s">
        <v>29</v>
      </c>
      <c r="D17" s="50" t="s">
        <v>30</v>
      </c>
      <c r="E17" s="51"/>
      <c r="F17" s="30">
        <v>3000</v>
      </c>
      <c r="G17" s="31"/>
      <c r="H17" s="32">
        <f>F17+G17</f>
        <v>3000</v>
      </c>
    </row>
    <row r="18" spans="1:8" s="54" customFormat="1" ht="12.75">
      <c r="A18" s="45"/>
      <c r="B18" s="52"/>
      <c r="C18" s="46" t="s">
        <v>31</v>
      </c>
      <c r="D18" s="53"/>
      <c r="E18" s="48"/>
      <c r="F18" s="49">
        <f>F19+F20</f>
        <v>110000</v>
      </c>
      <c r="G18" s="49">
        <f>G19+G20</f>
        <v>0</v>
      </c>
      <c r="H18" s="49">
        <f>H19+H20</f>
        <v>110000</v>
      </c>
    </row>
    <row r="19" spans="1:8" s="54" customFormat="1" ht="25.5">
      <c r="A19" s="40">
        <v>1</v>
      </c>
      <c r="B19" s="25">
        <v>60</v>
      </c>
      <c r="C19" s="38"/>
      <c r="D19" s="38" t="s">
        <v>32</v>
      </c>
      <c r="E19" s="51"/>
      <c r="F19" s="30">
        <v>10000</v>
      </c>
      <c r="G19" s="31"/>
      <c r="H19" s="32">
        <f>F19+G19</f>
        <v>10000</v>
      </c>
    </row>
    <row r="20" spans="1:8" s="54" customFormat="1" ht="25.5">
      <c r="A20" s="40">
        <v>2</v>
      </c>
      <c r="B20" s="25">
        <v>60</v>
      </c>
      <c r="C20" s="38" t="s">
        <v>33</v>
      </c>
      <c r="D20" s="38" t="s">
        <v>34</v>
      </c>
      <c r="E20" s="51"/>
      <c r="F20" s="30">
        <v>100000</v>
      </c>
      <c r="G20" s="30"/>
      <c r="H20" s="32">
        <f>F20+G20</f>
        <v>100000</v>
      </c>
    </row>
    <row r="21" spans="1:8" ht="25.5">
      <c r="A21" s="55"/>
      <c r="B21" s="45"/>
      <c r="C21" s="46" t="s">
        <v>35</v>
      </c>
      <c r="D21" s="56"/>
      <c r="E21" s="57"/>
      <c r="F21" s="49">
        <f>F22</f>
        <v>5000</v>
      </c>
      <c r="G21" s="49">
        <f>G22</f>
        <v>0</v>
      </c>
      <c r="H21" s="49">
        <f>H22</f>
        <v>5000</v>
      </c>
    </row>
    <row r="22" spans="1:8" ht="12.75">
      <c r="A22" s="40">
        <v>1</v>
      </c>
      <c r="B22" s="40">
        <v>65</v>
      </c>
      <c r="C22" s="38" t="s">
        <v>36</v>
      </c>
      <c r="D22" s="38" t="s">
        <v>37</v>
      </c>
      <c r="E22" s="51" t="s">
        <v>38</v>
      </c>
      <c r="F22" s="30">
        <v>5000</v>
      </c>
      <c r="G22" s="30"/>
      <c r="H22" s="32">
        <f>F22+G22</f>
        <v>5000</v>
      </c>
    </row>
    <row r="23" spans="1:8" ht="25.5">
      <c r="A23" s="55"/>
      <c r="B23" s="55"/>
      <c r="C23" s="46" t="s">
        <v>39</v>
      </c>
      <c r="D23" s="56"/>
      <c r="E23" s="57"/>
      <c r="F23" s="58">
        <f>SUM(F24:F28)</f>
        <v>350000</v>
      </c>
      <c r="G23" s="58">
        <f>SUM(G24:G28)</f>
        <v>100000</v>
      </c>
      <c r="H23" s="58">
        <f>SUM(H24:H28)</f>
        <v>450000</v>
      </c>
    </row>
    <row r="24" spans="1:8" ht="25.5">
      <c r="A24" s="25">
        <v>1</v>
      </c>
      <c r="B24" s="59">
        <v>65</v>
      </c>
      <c r="C24" s="60" t="s">
        <v>40</v>
      </c>
      <c r="D24" s="61" t="s">
        <v>41</v>
      </c>
      <c r="E24" s="62" t="s">
        <v>42</v>
      </c>
      <c r="F24" s="63">
        <v>30000</v>
      </c>
      <c r="G24" s="31"/>
      <c r="H24" s="32">
        <f>F24+G24</f>
        <v>30000</v>
      </c>
    </row>
    <row r="25" spans="1:8" ht="25.5">
      <c r="A25" s="59">
        <v>2</v>
      </c>
      <c r="B25" s="59">
        <v>65</v>
      </c>
      <c r="C25" s="60" t="s">
        <v>43</v>
      </c>
      <c r="D25" s="64" t="s">
        <v>44</v>
      </c>
      <c r="E25" s="65"/>
      <c r="F25" s="66">
        <v>5000</v>
      </c>
      <c r="G25" s="31"/>
      <c r="H25" s="32">
        <f>F25+G25</f>
        <v>5000</v>
      </c>
    </row>
    <row r="26" spans="1:8" ht="12.75">
      <c r="A26" s="25">
        <v>3</v>
      </c>
      <c r="B26" s="59">
        <v>65</v>
      </c>
      <c r="C26" s="60" t="s">
        <v>45</v>
      </c>
      <c r="D26" s="64" t="s">
        <v>46</v>
      </c>
      <c r="E26" s="65"/>
      <c r="F26" s="66">
        <v>2000</v>
      </c>
      <c r="G26" s="31"/>
      <c r="H26" s="32">
        <f>F26+G26</f>
        <v>2000</v>
      </c>
    </row>
    <row r="27" spans="1:8" ht="25.5">
      <c r="A27" s="59">
        <v>4</v>
      </c>
      <c r="B27" s="59">
        <v>65</v>
      </c>
      <c r="C27" s="60" t="s">
        <v>47</v>
      </c>
      <c r="D27" s="64" t="s">
        <v>48</v>
      </c>
      <c r="E27" s="65" t="s">
        <v>49</v>
      </c>
      <c r="F27" s="66">
        <v>200000</v>
      </c>
      <c r="G27" s="30">
        <v>100000</v>
      </c>
      <c r="H27" s="32">
        <f>F27+G27</f>
        <v>300000</v>
      </c>
    </row>
    <row r="28" spans="1:8" ht="25.5">
      <c r="A28" s="25">
        <v>5</v>
      </c>
      <c r="B28" s="59">
        <v>65</v>
      </c>
      <c r="C28" s="60" t="s">
        <v>40</v>
      </c>
      <c r="D28" s="64" t="s">
        <v>50</v>
      </c>
      <c r="E28" s="65"/>
      <c r="F28" s="66">
        <v>113000</v>
      </c>
      <c r="G28" s="31"/>
      <c r="H28" s="32">
        <f>F28+G28</f>
        <v>113000</v>
      </c>
    </row>
    <row r="29" spans="1:8" ht="25.5">
      <c r="A29" s="55"/>
      <c r="B29" s="55"/>
      <c r="C29" s="46" t="s">
        <v>51</v>
      </c>
      <c r="D29" s="56"/>
      <c r="E29" s="57"/>
      <c r="F29" s="58">
        <f>F30</f>
        <v>100000</v>
      </c>
      <c r="G29" s="58">
        <f>G30</f>
        <v>0</v>
      </c>
      <c r="H29" s="58">
        <f>H30</f>
        <v>100000</v>
      </c>
    </row>
    <row r="30" spans="1:8" s="54" customFormat="1" ht="38.25">
      <c r="A30" s="40">
        <v>1</v>
      </c>
      <c r="B30" s="59">
        <v>65</v>
      </c>
      <c r="C30" s="38" t="s">
        <v>52</v>
      </c>
      <c r="D30" s="50" t="s">
        <v>53</v>
      </c>
      <c r="E30" s="67" t="s">
        <v>54</v>
      </c>
      <c r="F30" s="30">
        <v>100000</v>
      </c>
      <c r="G30" s="31"/>
      <c r="H30" s="32">
        <f>F30+G30</f>
        <v>100000</v>
      </c>
    </row>
    <row r="31" spans="1:8" ht="12.75">
      <c r="A31" s="55"/>
      <c r="B31" s="55"/>
      <c r="C31" s="46" t="s">
        <v>55</v>
      </c>
      <c r="D31" s="56"/>
      <c r="E31" s="57"/>
      <c r="F31" s="58">
        <f>F32+F37+F34+F39+F50+F52+F64</f>
        <v>1676994</v>
      </c>
      <c r="G31" s="58">
        <f>G32+G37+G34+G39+G50+G52+G64</f>
        <v>183500</v>
      </c>
      <c r="H31" s="58">
        <f>H32+H37+H34+H39+H50+H52+H64</f>
        <v>1860494</v>
      </c>
    </row>
    <row r="32" spans="1:8" ht="12.75">
      <c r="A32" s="68"/>
      <c r="B32" s="59"/>
      <c r="C32" s="69" t="s">
        <v>56</v>
      </c>
      <c r="D32" s="70"/>
      <c r="E32" s="71"/>
      <c r="F32" s="72">
        <f>F33</f>
        <v>4000</v>
      </c>
      <c r="G32" s="72">
        <f>G33</f>
        <v>0</v>
      </c>
      <c r="H32" s="72">
        <f>H33</f>
        <v>4000</v>
      </c>
    </row>
    <row r="33" spans="1:8" s="73" customFormat="1" ht="25.5">
      <c r="A33" s="40">
        <v>1</v>
      </c>
      <c r="B33" s="40">
        <v>67</v>
      </c>
      <c r="C33" s="38" t="s">
        <v>57</v>
      </c>
      <c r="D33" s="50" t="s">
        <v>58</v>
      </c>
      <c r="E33" s="51"/>
      <c r="F33" s="30">
        <v>4000</v>
      </c>
      <c r="G33" s="31"/>
      <c r="H33" s="32">
        <f>F33+G33</f>
        <v>4000</v>
      </c>
    </row>
    <row r="34" spans="1:8" s="73" customFormat="1" ht="12.75">
      <c r="A34" s="68"/>
      <c r="B34" s="68"/>
      <c r="C34" s="69" t="s">
        <v>59</v>
      </c>
      <c r="D34" s="70"/>
      <c r="E34" s="71"/>
      <c r="F34" s="74">
        <f>F35+F36</f>
        <v>70000</v>
      </c>
      <c r="G34" s="74">
        <f>G35+G36</f>
        <v>0</v>
      </c>
      <c r="H34" s="74">
        <f>H35+H36</f>
        <v>70000</v>
      </c>
    </row>
    <row r="35" spans="1:8" ht="25.5">
      <c r="A35" s="40">
        <v>1</v>
      </c>
      <c r="B35" s="40">
        <v>67</v>
      </c>
      <c r="C35" s="38" t="s">
        <v>60</v>
      </c>
      <c r="D35" s="38" t="s">
        <v>21</v>
      </c>
      <c r="E35" s="51"/>
      <c r="F35" s="30">
        <v>5000</v>
      </c>
      <c r="G35" s="31"/>
      <c r="H35" s="32">
        <f>F35+G35</f>
        <v>5000</v>
      </c>
    </row>
    <row r="36" spans="1:8" ht="12.75">
      <c r="A36" s="40">
        <v>2</v>
      </c>
      <c r="B36" s="40">
        <v>67</v>
      </c>
      <c r="C36" s="38" t="s">
        <v>61</v>
      </c>
      <c r="D36" s="38" t="s">
        <v>62</v>
      </c>
      <c r="E36" s="51"/>
      <c r="F36" s="30">
        <v>65000</v>
      </c>
      <c r="G36" s="30"/>
      <c r="H36" s="32">
        <f>F36+G36</f>
        <v>65000</v>
      </c>
    </row>
    <row r="37" spans="1:8" s="75" customFormat="1" ht="12.75">
      <c r="A37" s="68"/>
      <c r="B37" s="68"/>
      <c r="C37" s="69" t="s">
        <v>63</v>
      </c>
      <c r="D37" s="70"/>
      <c r="E37" s="71"/>
      <c r="F37" s="74">
        <f>F38</f>
        <v>20000</v>
      </c>
      <c r="G37" s="74">
        <f>G38</f>
        <v>0</v>
      </c>
      <c r="H37" s="74">
        <f>H38</f>
        <v>20000</v>
      </c>
    </row>
    <row r="38" spans="1:8" s="75" customFormat="1" ht="25.5">
      <c r="A38" s="40">
        <v>1</v>
      </c>
      <c r="B38" s="40">
        <v>67</v>
      </c>
      <c r="C38" s="38" t="s">
        <v>64</v>
      </c>
      <c r="D38" s="50" t="s">
        <v>65</v>
      </c>
      <c r="E38" s="51">
        <v>829</v>
      </c>
      <c r="F38" s="30">
        <v>20000</v>
      </c>
      <c r="G38" s="31"/>
      <c r="H38" s="32">
        <f>F38+G38</f>
        <v>20000</v>
      </c>
    </row>
    <row r="39" spans="1:8" s="75" customFormat="1" ht="12.75">
      <c r="A39" s="68"/>
      <c r="B39" s="68"/>
      <c r="C39" s="69" t="s">
        <v>66</v>
      </c>
      <c r="D39" s="70"/>
      <c r="E39" s="71"/>
      <c r="F39" s="72">
        <f>SUM(F40:F49)</f>
        <v>330000</v>
      </c>
      <c r="G39" s="72">
        <f>SUM(G40:G49)</f>
        <v>62500</v>
      </c>
      <c r="H39" s="72">
        <f>SUM(H40:H49)</f>
        <v>392500</v>
      </c>
    </row>
    <row r="40" spans="1:8" s="75" customFormat="1" ht="12.75">
      <c r="A40" s="40">
        <v>1</v>
      </c>
      <c r="B40" s="40">
        <v>67</v>
      </c>
      <c r="C40" s="76" t="s">
        <v>67</v>
      </c>
      <c r="D40" s="50" t="s">
        <v>68</v>
      </c>
      <c r="E40" s="51" t="s">
        <v>69</v>
      </c>
      <c r="F40" s="30">
        <v>50000</v>
      </c>
      <c r="G40" s="30">
        <v>-30000</v>
      </c>
      <c r="H40" s="32">
        <f aca="true" t="shared" si="0" ref="H40:H49">F40+G40</f>
        <v>20000</v>
      </c>
    </row>
    <row r="41" spans="1:8" s="75" customFormat="1" ht="12.75">
      <c r="A41" s="77">
        <v>2</v>
      </c>
      <c r="B41" s="40">
        <v>67</v>
      </c>
      <c r="C41" s="78"/>
      <c r="D41" s="50" t="s">
        <v>70</v>
      </c>
      <c r="E41" s="51"/>
      <c r="F41" s="30">
        <v>30000</v>
      </c>
      <c r="G41" s="30"/>
      <c r="H41" s="32">
        <f t="shared" si="0"/>
        <v>30000</v>
      </c>
    </row>
    <row r="42" spans="1:8" s="75" customFormat="1" ht="12.75">
      <c r="A42" s="40">
        <v>3</v>
      </c>
      <c r="B42" s="40">
        <v>67</v>
      </c>
      <c r="C42" s="79" t="s">
        <v>71</v>
      </c>
      <c r="D42" s="50" t="s">
        <v>68</v>
      </c>
      <c r="E42" s="51" t="s">
        <v>72</v>
      </c>
      <c r="F42" s="80">
        <v>70000</v>
      </c>
      <c r="G42" s="30">
        <v>-40000</v>
      </c>
      <c r="H42" s="32">
        <f t="shared" si="0"/>
        <v>30000</v>
      </c>
    </row>
    <row r="43" spans="1:8" s="75" customFormat="1" ht="38.25">
      <c r="A43" s="81">
        <v>4</v>
      </c>
      <c r="B43" s="82">
        <v>67</v>
      </c>
      <c r="C43" s="76" t="s">
        <v>73</v>
      </c>
      <c r="D43" s="50" t="s">
        <v>74</v>
      </c>
      <c r="E43" s="51" t="s">
        <v>75</v>
      </c>
      <c r="F43" s="30">
        <v>20000</v>
      </c>
      <c r="G43" s="30"/>
      <c r="H43" s="32">
        <f t="shared" si="0"/>
        <v>20000</v>
      </c>
    </row>
    <row r="44" spans="1:8" s="75" customFormat="1" ht="38.25">
      <c r="A44" s="81">
        <v>5</v>
      </c>
      <c r="B44" s="83"/>
      <c r="C44" s="84"/>
      <c r="D44" s="50" t="s">
        <v>76</v>
      </c>
      <c r="E44" s="51" t="s">
        <v>69</v>
      </c>
      <c r="F44" s="30">
        <v>30000</v>
      </c>
      <c r="G44" s="30">
        <v>-30000</v>
      </c>
      <c r="H44" s="32">
        <f t="shared" si="0"/>
        <v>0</v>
      </c>
    </row>
    <row r="45" spans="1:8" s="75" customFormat="1" ht="12.75">
      <c r="A45" s="81">
        <v>6</v>
      </c>
      <c r="B45" s="85"/>
      <c r="C45" s="78"/>
      <c r="D45" s="50" t="s">
        <v>77</v>
      </c>
      <c r="E45" s="51" t="s">
        <v>78</v>
      </c>
      <c r="F45" s="30">
        <v>70000</v>
      </c>
      <c r="G45" s="30">
        <f>30000+62500</f>
        <v>92500</v>
      </c>
      <c r="H45" s="32">
        <f t="shared" si="0"/>
        <v>162500</v>
      </c>
    </row>
    <row r="46" spans="1:8" s="75" customFormat="1" ht="12.75">
      <c r="A46" s="81">
        <v>7</v>
      </c>
      <c r="B46" s="40">
        <v>67</v>
      </c>
      <c r="C46" s="86" t="s">
        <v>79</v>
      </c>
      <c r="D46" s="50" t="s">
        <v>80</v>
      </c>
      <c r="E46" s="51"/>
      <c r="F46" s="30">
        <v>60000</v>
      </c>
      <c r="G46" s="30"/>
      <c r="H46" s="32">
        <f t="shared" si="0"/>
        <v>60000</v>
      </c>
    </row>
    <row r="47" spans="1:8" s="75" customFormat="1" ht="25.5">
      <c r="A47" s="81">
        <v>8</v>
      </c>
      <c r="B47" s="40">
        <v>67</v>
      </c>
      <c r="C47" s="86" t="s">
        <v>81</v>
      </c>
      <c r="D47" s="50" t="s">
        <v>82</v>
      </c>
      <c r="E47" s="51"/>
      <c r="F47" s="30"/>
      <c r="G47" s="30">
        <v>46200</v>
      </c>
      <c r="H47" s="32">
        <f t="shared" si="0"/>
        <v>46200</v>
      </c>
    </row>
    <row r="48" spans="1:8" s="75" customFormat="1" ht="12.75">
      <c r="A48" s="81">
        <v>9</v>
      </c>
      <c r="B48" s="82">
        <v>67</v>
      </c>
      <c r="C48" s="76" t="s">
        <v>83</v>
      </c>
      <c r="D48" s="50" t="s">
        <v>84</v>
      </c>
      <c r="E48" s="51"/>
      <c r="F48" s="30"/>
      <c r="G48" s="30">
        <v>16500</v>
      </c>
      <c r="H48" s="32">
        <f t="shared" si="0"/>
        <v>16500</v>
      </c>
    </row>
    <row r="49" spans="1:8" s="75" customFormat="1" ht="12.75">
      <c r="A49" s="81">
        <v>10</v>
      </c>
      <c r="B49" s="85"/>
      <c r="C49" s="78"/>
      <c r="D49" s="50" t="s">
        <v>85</v>
      </c>
      <c r="E49" s="51"/>
      <c r="F49" s="30"/>
      <c r="G49" s="30">
        <v>7300</v>
      </c>
      <c r="H49" s="32">
        <f t="shared" si="0"/>
        <v>7300</v>
      </c>
    </row>
    <row r="50" spans="1:8" s="75" customFormat="1" ht="12.75">
      <c r="A50" s="68"/>
      <c r="B50" s="40"/>
      <c r="C50" s="69" t="s">
        <v>86</v>
      </c>
      <c r="D50" s="70"/>
      <c r="E50" s="71"/>
      <c r="F50" s="74">
        <f>F51</f>
        <v>45000</v>
      </c>
      <c r="G50" s="74">
        <f>G51</f>
        <v>-45000</v>
      </c>
      <c r="H50" s="74">
        <f>H51</f>
        <v>0</v>
      </c>
    </row>
    <row r="51" spans="1:8" s="87" customFormat="1" ht="38.25">
      <c r="A51" s="40">
        <v>1</v>
      </c>
      <c r="B51" s="40">
        <v>67</v>
      </c>
      <c r="C51" s="79" t="s">
        <v>87</v>
      </c>
      <c r="D51" s="50" t="s">
        <v>88</v>
      </c>
      <c r="E51" s="51"/>
      <c r="F51" s="30">
        <v>45000</v>
      </c>
      <c r="G51" s="30">
        <v>-45000</v>
      </c>
      <c r="H51" s="80">
        <f>F51+G51</f>
        <v>0</v>
      </c>
    </row>
    <row r="52" spans="1:8" s="87" customFormat="1" ht="12.75">
      <c r="A52" s="68"/>
      <c r="B52" s="40"/>
      <c r="C52" s="88" t="s">
        <v>89</v>
      </c>
      <c r="D52" s="70"/>
      <c r="E52" s="71"/>
      <c r="F52" s="72">
        <f>SUM(F53:F63)</f>
        <v>1203494</v>
      </c>
      <c r="G52" s="72">
        <f>SUM(G53:G63)</f>
        <v>166000</v>
      </c>
      <c r="H52" s="72">
        <f>SUM(H53:H63)</f>
        <v>1369494</v>
      </c>
    </row>
    <row r="53" spans="1:8" s="87" customFormat="1" ht="12.75">
      <c r="A53" s="89">
        <v>1</v>
      </c>
      <c r="B53" s="82">
        <v>67</v>
      </c>
      <c r="C53" s="90" t="s">
        <v>90</v>
      </c>
      <c r="D53" s="64" t="s">
        <v>91</v>
      </c>
      <c r="E53" s="65" t="s">
        <v>92</v>
      </c>
      <c r="F53" s="91">
        <v>72294</v>
      </c>
      <c r="G53" s="31"/>
      <c r="H53" s="32">
        <f aca="true" t="shared" si="1" ref="H53:H63">F53+G53</f>
        <v>72294</v>
      </c>
    </row>
    <row r="54" spans="1:8" s="87" customFormat="1" ht="12.75">
      <c r="A54" s="59">
        <v>2</v>
      </c>
      <c r="B54" s="85"/>
      <c r="C54" s="92"/>
      <c r="D54" s="64" t="s">
        <v>93</v>
      </c>
      <c r="E54" s="65" t="s">
        <v>38</v>
      </c>
      <c r="F54" s="93">
        <v>0</v>
      </c>
      <c r="G54" s="31"/>
      <c r="H54" s="32">
        <f t="shared" si="1"/>
        <v>0</v>
      </c>
    </row>
    <row r="55" spans="1:8" s="87" customFormat="1" ht="12.75">
      <c r="A55" s="89">
        <v>3</v>
      </c>
      <c r="B55" s="40">
        <v>67</v>
      </c>
      <c r="C55" s="94" t="s">
        <v>94</v>
      </c>
      <c r="D55" s="64" t="s">
        <v>95</v>
      </c>
      <c r="E55" s="65" t="s">
        <v>96</v>
      </c>
      <c r="F55" s="95">
        <v>0</v>
      </c>
      <c r="G55" s="31"/>
      <c r="H55" s="32">
        <f t="shared" si="1"/>
        <v>0</v>
      </c>
    </row>
    <row r="56" spans="1:8" s="87" customFormat="1" ht="12.75">
      <c r="A56" s="59">
        <v>4</v>
      </c>
      <c r="B56" s="40">
        <v>67</v>
      </c>
      <c r="C56" s="94" t="s">
        <v>97</v>
      </c>
      <c r="D56" s="64" t="s">
        <v>98</v>
      </c>
      <c r="E56" s="65" t="s">
        <v>99</v>
      </c>
      <c r="F56" s="66">
        <v>67200</v>
      </c>
      <c r="G56" s="30">
        <v>106000</v>
      </c>
      <c r="H56" s="32">
        <f t="shared" si="1"/>
        <v>173200</v>
      </c>
    </row>
    <row r="57" spans="1:8" s="87" customFormat="1" ht="76.5">
      <c r="A57" s="89">
        <v>5</v>
      </c>
      <c r="B57" s="40">
        <v>67</v>
      </c>
      <c r="C57" s="94" t="s">
        <v>97</v>
      </c>
      <c r="D57" s="96" t="s">
        <v>68</v>
      </c>
      <c r="E57" s="97" t="s">
        <v>100</v>
      </c>
      <c r="F57" s="66">
        <v>100000</v>
      </c>
      <c r="G57" s="30">
        <v>-6700</v>
      </c>
      <c r="H57" s="32">
        <f t="shared" si="1"/>
        <v>93300</v>
      </c>
    </row>
    <row r="58" spans="1:8" s="98" customFormat="1" ht="12.75">
      <c r="A58" s="59">
        <v>6</v>
      </c>
      <c r="B58" s="40">
        <v>67</v>
      </c>
      <c r="C58" s="79" t="s">
        <v>101</v>
      </c>
      <c r="D58" s="64" t="s">
        <v>102</v>
      </c>
      <c r="E58" s="65" t="s">
        <v>103</v>
      </c>
      <c r="F58" s="66">
        <v>690000</v>
      </c>
      <c r="G58" s="31"/>
      <c r="H58" s="32">
        <f t="shared" si="1"/>
        <v>690000</v>
      </c>
    </row>
    <row r="59" spans="1:8" s="98" customFormat="1" ht="12.75">
      <c r="A59" s="89">
        <v>7</v>
      </c>
      <c r="B59" s="40">
        <v>67</v>
      </c>
      <c r="C59" s="79" t="s">
        <v>104</v>
      </c>
      <c r="D59" s="64"/>
      <c r="E59" s="65"/>
      <c r="F59" s="66">
        <v>46000</v>
      </c>
      <c r="G59" s="31"/>
      <c r="H59" s="32">
        <f t="shared" si="1"/>
        <v>46000</v>
      </c>
    </row>
    <row r="60" spans="1:8" s="98" customFormat="1" ht="12.75">
      <c r="A60" s="59">
        <v>8</v>
      </c>
      <c r="B60" s="40">
        <v>67</v>
      </c>
      <c r="C60" s="79" t="s">
        <v>105</v>
      </c>
      <c r="D60" s="64"/>
      <c r="E60" s="65"/>
      <c r="F60" s="66">
        <v>150000</v>
      </c>
      <c r="G60" s="30">
        <v>60000</v>
      </c>
      <c r="H60" s="32">
        <f t="shared" si="1"/>
        <v>210000</v>
      </c>
    </row>
    <row r="61" spans="1:8" s="98" customFormat="1" ht="12.75">
      <c r="A61" s="89">
        <v>9</v>
      </c>
      <c r="B61" s="40">
        <v>67</v>
      </c>
      <c r="C61" s="79" t="s">
        <v>106</v>
      </c>
      <c r="D61" s="64"/>
      <c r="E61" s="65"/>
      <c r="F61" s="66">
        <v>28000</v>
      </c>
      <c r="G61" s="30"/>
      <c r="H61" s="32">
        <f t="shared" si="1"/>
        <v>28000</v>
      </c>
    </row>
    <row r="62" spans="1:8" s="98" customFormat="1" ht="25.5">
      <c r="A62" s="59">
        <v>10</v>
      </c>
      <c r="B62" s="40">
        <v>67</v>
      </c>
      <c r="C62" s="79" t="s">
        <v>107</v>
      </c>
      <c r="D62" s="50" t="s">
        <v>108</v>
      </c>
      <c r="E62" s="65"/>
      <c r="F62" s="66">
        <v>50000</v>
      </c>
      <c r="G62" s="30"/>
      <c r="H62" s="32">
        <f t="shared" si="1"/>
        <v>50000</v>
      </c>
    </row>
    <row r="63" spans="1:8" s="98" customFormat="1" ht="12.75">
      <c r="A63" s="89">
        <v>11</v>
      </c>
      <c r="B63" s="40">
        <v>67</v>
      </c>
      <c r="C63" s="79" t="s">
        <v>109</v>
      </c>
      <c r="D63" s="50"/>
      <c r="E63" s="65"/>
      <c r="F63" s="66"/>
      <c r="G63" s="30">
        <v>6700</v>
      </c>
      <c r="H63" s="32">
        <f t="shared" si="1"/>
        <v>6700</v>
      </c>
    </row>
    <row r="64" spans="1:8" s="98" customFormat="1" ht="12.75">
      <c r="A64" s="59"/>
      <c r="B64" s="40"/>
      <c r="C64" s="88" t="s">
        <v>110</v>
      </c>
      <c r="D64" s="64"/>
      <c r="E64" s="65"/>
      <c r="F64" s="74">
        <f>F65</f>
        <v>4500</v>
      </c>
      <c r="G64" s="74">
        <f>G65</f>
        <v>0</v>
      </c>
      <c r="H64" s="74">
        <f>H65</f>
        <v>4500</v>
      </c>
    </row>
    <row r="65" spans="1:8" s="98" customFormat="1" ht="25.5">
      <c r="A65" s="99">
        <v>1</v>
      </c>
      <c r="B65" s="82">
        <v>67</v>
      </c>
      <c r="C65" s="90" t="s">
        <v>111</v>
      </c>
      <c r="D65" s="100" t="s">
        <v>112</v>
      </c>
      <c r="E65" s="101"/>
      <c r="F65" s="101">
        <v>4500</v>
      </c>
      <c r="G65" s="31"/>
      <c r="H65" s="32">
        <f>F65+G65</f>
        <v>4500</v>
      </c>
    </row>
    <row r="66" spans="1:8" s="98" customFormat="1" ht="25.5">
      <c r="A66" s="102"/>
      <c r="B66" s="85"/>
      <c r="C66" s="92"/>
      <c r="D66" s="96" t="s">
        <v>113</v>
      </c>
      <c r="E66" s="103"/>
      <c r="F66" s="103"/>
      <c r="G66" s="31"/>
      <c r="H66" s="32">
        <f>F66+G66</f>
        <v>0</v>
      </c>
    </row>
    <row r="67" spans="1:8" s="98" customFormat="1" ht="12.75">
      <c r="A67" s="52"/>
      <c r="B67" s="52"/>
      <c r="C67" s="104" t="s">
        <v>114</v>
      </c>
      <c r="D67" s="105"/>
      <c r="E67" s="106"/>
      <c r="F67" s="107">
        <f>F68+F72+F81+F82++F80+F94+F101+F102+F103</f>
        <v>550000</v>
      </c>
      <c r="G67" s="107">
        <f>G68+G72+G81+G82++G80+G94+G101+G102+G103</f>
        <v>160000</v>
      </c>
      <c r="H67" s="107">
        <f>H68+H72+H81+H82++H80+H94+H101+H102+H103</f>
        <v>710000</v>
      </c>
    </row>
    <row r="68" spans="1:8" s="98" customFormat="1" ht="12.75">
      <c r="A68" s="108">
        <v>1</v>
      </c>
      <c r="B68" s="99">
        <v>68</v>
      </c>
      <c r="C68" s="109" t="s">
        <v>115</v>
      </c>
      <c r="D68" s="60"/>
      <c r="E68" s="62"/>
      <c r="F68" s="110">
        <f>F69+F70+F71</f>
        <v>144000</v>
      </c>
      <c r="G68" s="110">
        <f>G69+G70+G71</f>
        <v>30694</v>
      </c>
      <c r="H68" s="110">
        <f>H69+H70+H71</f>
        <v>174694</v>
      </c>
    </row>
    <row r="69" spans="1:8" s="98" customFormat="1" ht="12.75">
      <c r="A69" s="111"/>
      <c r="B69" s="112"/>
      <c r="C69" s="90" t="s">
        <v>116</v>
      </c>
      <c r="D69" s="113" t="s">
        <v>117</v>
      </c>
      <c r="E69" s="65" t="s">
        <v>118</v>
      </c>
      <c r="F69" s="114">
        <v>120000</v>
      </c>
      <c r="G69" s="80">
        <v>26700</v>
      </c>
      <c r="H69" s="32">
        <f>F69+G69</f>
        <v>146700</v>
      </c>
    </row>
    <row r="70" spans="1:8" s="98" customFormat="1" ht="12.75">
      <c r="A70" s="115"/>
      <c r="B70" s="102"/>
      <c r="C70" s="92"/>
      <c r="D70" s="113" t="s">
        <v>119</v>
      </c>
      <c r="E70" s="65" t="s">
        <v>120</v>
      </c>
      <c r="F70" s="64">
        <v>24000</v>
      </c>
      <c r="G70" s="80"/>
      <c r="H70" s="32">
        <f>F70+G70</f>
        <v>24000</v>
      </c>
    </row>
    <row r="71" spans="1:8" s="98" customFormat="1" ht="12.75">
      <c r="A71" s="116"/>
      <c r="B71" s="117"/>
      <c r="C71" s="118" t="s">
        <v>121</v>
      </c>
      <c r="D71" s="113" t="s">
        <v>122</v>
      </c>
      <c r="E71" s="65" t="s">
        <v>123</v>
      </c>
      <c r="F71" s="64"/>
      <c r="G71" s="80">
        <v>3994</v>
      </c>
      <c r="H71" s="32">
        <f>F71+G71</f>
        <v>3994</v>
      </c>
    </row>
    <row r="72" spans="1:8" s="98" customFormat="1" ht="12.75">
      <c r="A72" s="119">
        <v>2</v>
      </c>
      <c r="B72" s="59"/>
      <c r="C72" s="120" t="s">
        <v>124</v>
      </c>
      <c r="D72" s="96"/>
      <c r="E72" s="121"/>
      <c r="F72" s="122">
        <f>SUM(F73:F79)</f>
        <v>120000</v>
      </c>
      <c r="G72" s="64">
        <f>SUM(G73:G79)</f>
        <v>-33094</v>
      </c>
      <c r="H72" s="122">
        <f>SUM(H73:H79)</f>
        <v>86906</v>
      </c>
    </row>
    <row r="73" spans="1:8" s="98" customFormat="1" ht="12.75">
      <c r="A73" s="59" t="s">
        <v>125</v>
      </c>
      <c r="B73" s="59">
        <v>68</v>
      </c>
      <c r="C73" s="96" t="s">
        <v>126</v>
      </c>
      <c r="D73" s="96" t="s">
        <v>127</v>
      </c>
      <c r="E73" s="65" t="s">
        <v>128</v>
      </c>
      <c r="F73" s="64">
        <v>20000</v>
      </c>
      <c r="G73" s="80">
        <v>15000</v>
      </c>
      <c r="H73" s="32">
        <f aca="true" t="shared" si="2" ref="H73:H81">F73+G73</f>
        <v>35000</v>
      </c>
    </row>
    <row r="74" spans="1:8" s="98" customFormat="1" ht="12.75">
      <c r="A74" s="59" t="s">
        <v>129</v>
      </c>
      <c r="B74" s="59">
        <v>68</v>
      </c>
      <c r="C74" s="94" t="s">
        <v>130</v>
      </c>
      <c r="D74" s="96" t="s">
        <v>131</v>
      </c>
      <c r="E74" s="65" t="s">
        <v>96</v>
      </c>
      <c r="F74" s="64">
        <v>25000</v>
      </c>
      <c r="G74" s="80">
        <v>-25000</v>
      </c>
      <c r="H74" s="32">
        <f t="shared" si="2"/>
        <v>0</v>
      </c>
    </row>
    <row r="75" spans="1:8" s="98" customFormat="1" ht="12.75">
      <c r="A75" s="59" t="s">
        <v>132</v>
      </c>
      <c r="B75" s="59">
        <v>68</v>
      </c>
      <c r="C75" s="94" t="s">
        <v>133</v>
      </c>
      <c r="D75" s="96" t="s">
        <v>131</v>
      </c>
      <c r="E75" s="65" t="s">
        <v>134</v>
      </c>
      <c r="F75" s="64">
        <v>15000</v>
      </c>
      <c r="G75" s="80">
        <v>4306</v>
      </c>
      <c r="H75" s="32">
        <f t="shared" si="2"/>
        <v>19306</v>
      </c>
    </row>
    <row r="76" spans="1:8" s="98" customFormat="1" ht="12.75">
      <c r="A76" s="59" t="s">
        <v>135</v>
      </c>
      <c r="B76" s="59">
        <v>68</v>
      </c>
      <c r="C76" s="123" t="s">
        <v>136</v>
      </c>
      <c r="D76" s="96" t="s">
        <v>131</v>
      </c>
      <c r="E76" s="65" t="s">
        <v>137</v>
      </c>
      <c r="F76" s="114">
        <v>15000</v>
      </c>
      <c r="G76" s="80">
        <f>-5000-2400</f>
        <v>-7400</v>
      </c>
      <c r="H76" s="32">
        <f t="shared" si="2"/>
        <v>7600</v>
      </c>
    </row>
    <row r="77" spans="1:8" s="98" customFormat="1" ht="12.75">
      <c r="A77" s="99" t="s">
        <v>138</v>
      </c>
      <c r="B77" s="99">
        <v>68</v>
      </c>
      <c r="C77" s="90" t="s">
        <v>139</v>
      </c>
      <c r="D77" s="113" t="s">
        <v>140</v>
      </c>
      <c r="E77" s="65"/>
      <c r="F77" s="114">
        <v>20000</v>
      </c>
      <c r="G77" s="80">
        <v>-20000</v>
      </c>
      <c r="H77" s="32">
        <f t="shared" si="2"/>
        <v>0</v>
      </c>
    </row>
    <row r="78" spans="1:8" s="98" customFormat="1" ht="12.75">
      <c r="A78" s="102"/>
      <c r="B78" s="102"/>
      <c r="C78" s="92"/>
      <c r="D78" s="113" t="s">
        <v>141</v>
      </c>
      <c r="E78" s="65"/>
      <c r="F78" s="114">
        <v>5000</v>
      </c>
      <c r="G78" s="80"/>
      <c r="H78" s="32">
        <f t="shared" si="2"/>
        <v>5000</v>
      </c>
    </row>
    <row r="79" spans="1:8" s="98" customFormat="1" ht="12.75">
      <c r="A79" s="124" t="s">
        <v>142</v>
      </c>
      <c r="B79" s="59">
        <v>68</v>
      </c>
      <c r="C79" s="118" t="s">
        <v>143</v>
      </c>
      <c r="D79" s="96" t="s">
        <v>144</v>
      </c>
      <c r="E79" s="65" t="s">
        <v>134</v>
      </c>
      <c r="F79" s="114">
        <v>20000</v>
      </c>
      <c r="G79" s="80"/>
      <c r="H79" s="32">
        <f t="shared" si="2"/>
        <v>20000</v>
      </c>
    </row>
    <row r="80" spans="1:8" s="98" customFormat="1" ht="25.5">
      <c r="A80" s="119">
        <v>3</v>
      </c>
      <c r="B80" s="119">
        <v>68</v>
      </c>
      <c r="C80" s="125" t="s">
        <v>145</v>
      </c>
      <c r="D80" s="126" t="s">
        <v>146</v>
      </c>
      <c r="E80" s="127"/>
      <c r="F80" s="128">
        <v>15000</v>
      </c>
      <c r="G80" s="64"/>
      <c r="H80" s="32">
        <f t="shared" si="2"/>
        <v>15000</v>
      </c>
    </row>
    <row r="81" spans="1:8" s="129" customFormat="1" ht="12.75">
      <c r="A81" s="119">
        <v>4</v>
      </c>
      <c r="B81" s="119">
        <v>68</v>
      </c>
      <c r="C81" s="125" t="s">
        <v>147</v>
      </c>
      <c r="D81" s="126" t="s">
        <v>148</v>
      </c>
      <c r="E81" s="127" t="s">
        <v>149</v>
      </c>
      <c r="F81" s="128">
        <v>30000</v>
      </c>
      <c r="G81" s="31"/>
      <c r="H81" s="32">
        <f t="shared" si="2"/>
        <v>30000</v>
      </c>
    </row>
    <row r="82" spans="1:8" s="98" customFormat="1" ht="12.75">
      <c r="A82" s="119">
        <v>5</v>
      </c>
      <c r="B82" s="119">
        <v>68</v>
      </c>
      <c r="C82" s="125" t="s">
        <v>150</v>
      </c>
      <c r="D82" s="96"/>
      <c r="E82" s="65"/>
      <c r="F82" s="128">
        <f>SUM(F83:F93)</f>
        <v>20000</v>
      </c>
      <c r="G82" s="128">
        <f>SUM(G83:G93)</f>
        <v>0</v>
      </c>
      <c r="H82" s="128">
        <f>SUM(H83:H93)</f>
        <v>20000</v>
      </c>
    </row>
    <row r="83" spans="1:8" s="98" customFormat="1" ht="12.75">
      <c r="A83" s="124" t="s">
        <v>151</v>
      </c>
      <c r="B83" s="59">
        <v>68</v>
      </c>
      <c r="C83" s="94" t="s">
        <v>152</v>
      </c>
      <c r="D83" s="96" t="s">
        <v>153</v>
      </c>
      <c r="E83" s="65"/>
      <c r="F83" s="114">
        <v>1500</v>
      </c>
      <c r="G83" s="31"/>
      <c r="H83" s="32">
        <f aca="true" t="shared" si="3" ref="H83:H93">F83+G83</f>
        <v>1500</v>
      </c>
    </row>
    <row r="84" spans="1:8" s="98" customFormat="1" ht="12.75">
      <c r="A84" s="124" t="s">
        <v>154</v>
      </c>
      <c r="B84" s="59">
        <v>68</v>
      </c>
      <c r="C84" s="94" t="s">
        <v>155</v>
      </c>
      <c r="D84" s="96" t="s">
        <v>153</v>
      </c>
      <c r="E84" s="65"/>
      <c r="F84" s="114">
        <v>2500</v>
      </c>
      <c r="G84" s="31"/>
      <c r="H84" s="32">
        <f t="shared" si="3"/>
        <v>2500</v>
      </c>
    </row>
    <row r="85" spans="1:8" s="98" customFormat="1" ht="12.75">
      <c r="A85" s="124" t="s">
        <v>156</v>
      </c>
      <c r="B85" s="59">
        <v>68</v>
      </c>
      <c r="C85" s="94" t="s">
        <v>157</v>
      </c>
      <c r="D85" s="96" t="s">
        <v>153</v>
      </c>
      <c r="E85" s="65"/>
      <c r="F85" s="114">
        <v>1500</v>
      </c>
      <c r="G85" s="31"/>
      <c r="H85" s="32">
        <f t="shared" si="3"/>
        <v>1500</v>
      </c>
    </row>
    <row r="86" spans="1:8" s="98" customFormat="1" ht="12.75">
      <c r="A86" s="124" t="s">
        <v>158</v>
      </c>
      <c r="B86" s="59">
        <v>68</v>
      </c>
      <c r="C86" s="94" t="s">
        <v>159</v>
      </c>
      <c r="D86" s="96" t="s">
        <v>153</v>
      </c>
      <c r="E86" s="65"/>
      <c r="F86" s="114">
        <v>1500</v>
      </c>
      <c r="G86" s="31"/>
      <c r="H86" s="32">
        <f t="shared" si="3"/>
        <v>1500</v>
      </c>
    </row>
    <row r="87" spans="1:8" s="98" customFormat="1" ht="12.75">
      <c r="A87" s="124" t="s">
        <v>160</v>
      </c>
      <c r="B87" s="59">
        <v>68</v>
      </c>
      <c r="C87" s="94" t="s">
        <v>161</v>
      </c>
      <c r="D87" s="96" t="s">
        <v>153</v>
      </c>
      <c r="E87" s="65"/>
      <c r="F87" s="114">
        <v>1000</v>
      </c>
      <c r="G87" s="30">
        <v>-1000</v>
      </c>
      <c r="H87" s="32">
        <f t="shared" si="3"/>
        <v>0</v>
      </c>
    </row>
    <row r="88" spans="1:8" s="98" customFormat="1" ht="12.75">
      <c r="A88" s="124" t="s">
        <v>162</v>
      </c>
      <c r="B88" s="59">
        <v>68</v>
      </c>
      <c r="C88" s="94" t="s">
        <v>163</v>
      </c>
      <c r="D88" s="96" t="s">
        <v>164</v>
      </c>
      <c r="E88" s="65"/>
      <c r="F88" s="114">
        <v>2000</v>
      </c>
      <c r="G88" s="30">
        <v>200</v>
      </c>
      <c r="H88" s="32">
        <f t="shared" si="3"/>
        <v>2200</v>
      </c>
    </row>
    <row r="89" spans="1:8" s="98" customFormat="1" ht="12.75">
      <c r="A89" s="124" t="s">
        <v>165</v>
      </c>
      <c r="B89" s="59">
        <v>68</v>
      </c>
      <c r="C89" s="94" t="s">
        <v>166</v>
      </c>
      <c r="D89" s="96" t="s">
        <v>164</v>
      </c>
      <c r="E89" s="65"/>
      <c r="F89" s="114">
        <v>2000</v>
      </c>
      <c r="G89" s="30">
        <v>200</v>
      </c>
      <c r="H89" s="32">
        <f t="shared" si="3"/>
        <v>2200</v>
      </c>
    </row>
    <row r="90" spans="1:8" s="98" customFormat="1" ht="12.75">
      <c r="A90" s="124" t="s">
        <v>167</v>
      </c>
      <c r="B90" s="59">
        <v>68</v>
      </c>
      <c r="C90" s="94" t="s">
        <v>168</v>
      </c>
      <c r="D90" s="96" t="s">
        <v>164</v>
      </c>
      <c r="E90" s="65"/>
      <c r="F90" s="114">
        <v>2000</v>
      </c>
      <c r="G90" s="30">
        <v>150</v>
      </c>
      <c r="H90" s="32">
        <f t="shared" si="3"/>
        <v>2150</v>
      </c>
    </row>
    <row r="91" spans="1:8" s="98" customFormat="1" ht="12.75">
      <c r="A91" s="124" t="s">
        <v>169</v>
      </c>
      <c r="B91" s="59">
        <v>68</v>
      </c>
      <c r="C91" s="94" t="s">
        <v>170</v>
      </c>
      <c r="D91" s="96" t="s">
        <v>164</v>
      </c>
      <c r="E91" s="65"/>
      <c r="F91" s="114">
        <v>2000</v>
      </c>
      <c r="G91" s="30">
        <v>150</v>
      </c>
      <c r="H91" s="32">
        <f t="shared" si="3"/>
        <v>2150</v>
      </c>
    </row>
    <row r="92" spans="1:8" s="98" customFormat="1" ht="12.75">
      <c r="A92" s="124" t="s">
        <v>171</v>
      </c>
      <c r="B92" s="59">
        <v>68</v>
      </c>
      <c r="C92" s="94" t="s">
        <v>172</v>
      </c>
      <c r="D92" s="96" t="s">
        <v>164</v>
      </c>
      <c r="E92" s="65"/>
      <c r="F92" s="114">
        <v>2000</v>
      </c>
      <c r="G92" s="30">
        <v>150</v>
      </c>
      <c r="H92" s="32">
        <f t="shared" si="3"/>
        <v>2150</v>
      </c>
    </row>
    <row r="93" spans="1:8" s="98" customFormat="1" ht="12.75">
      <c r="A93" s="124" t="s">
        <v>173</v>
      </c>
      <c r="B93" s="59">
        <v>68</v>
      </c>
      <c r="C93" s="94" t="s">
        <v>174</v>
      </c>
      <c r="D93" s="96" t="s">
        <v>164</v>
      </c>
      <c r="E93" s="65"/>
      <c r="F93" s="114">
        <v>2000</v>
      </c>
      <c r="G93" s="30">
        <v>150</v>
      </c>
      <c r="H93" s="32">
        <f t="shared" si="3"/>
        <v>2150</v>
      </c>
    </row>
    <row r="94" spans="1:8" s="98" customFormat="1" ht="12.75">
      <c r="A94" s="119">
        <v>6</v>
      </c>
      <c r="B94" s="59"/>
      <c r="C94" s="125" t="s">
        <v>175</v>
      </c>
      <c r="D94" s="96"/>
      <c r="E94" s="65"/>
      <c r="F94" s="128">
        <f>SUM(F95:F100)</f>
        <v>56000</v>
      </c>
      <c r="G94" s="128">
        <f>SUM(G95:G100)</f>
        <v>0</v>
      </c>
      <c r="H94" s="128">
        <f>SUM(H95:H100)</f>
        <v>56000</v>
      </c>
    </row>
    <row r="95" spans="1:8" s="98" customFormat="1" ht="12.75">
      <c r="A95" s="59" t="s">
        <v>176</v>
      </c>
      <c r="B95" s="59">
        <v>68</v>
      </c>
      <c r="C95" s="94" t="s">
        <v>177</v>
      </c>
      <c r="D95" s="96" t="s">
        <v>178</v>
      </c>
      <c r="E95" s="65" t="s">
        <v>179</v>
      </c>
      <c r="F95" s="114">
        <v>25000</v>
      </c>
      <c r="G95" s="31"/>
      <c r="H95" s="32">
        <f aca="true" t="shared" si="4" ref="H95:H102">F95+G95</f>
        <v>25000</v>
      </c>
    </row>
    <row r="96" spans="1:8" s="98" customFormat="1" ht="12.75">
      <c r="A96" s="59" t="s">
        <v>180</v>
      </c>
      <c r="B96" s="59">
        <v>68</v>
      </c>
      <c r="C96" s="94" t="s">
        <v>181</v>
      </c>
      <c r="D96" s="96" t="s">
        <v>182</v>
      </c>
      <c r="E96" s="65" t="s">
        <v>183</v>
      </c>
      <c r="F96" s="114">
        <v>15000</v>
      </c>
      <c r="G96" s="30">
        <v>-15000</v>
      </c>
      <c r="H96" s="32">
        <f t="shared" si="4"/>
        <v>0</v>
      </c>
    </row>
    <row r="97" spans="1:8" s="98" customFormat="1" ht="25.5">
      <c r="A97" s="59" t="s">
        <v>184</v>
      </c>
      <c r="B97" s="59">
        <v>68</v>
      </c>
      <c r="C97" s="94" t="s">
        <v>185</v>
      </c>
      <c r="D97" s="96" t="s">
        <v>186</v>
      </c>
      <c r="E97" s="65" t="s">
        <v>75</v>
      </c>
      <c r="F97" s="114">
        <v>8000</v>
      </c>
      <c r="G97" s="30">
        <v>-8000</v>
      </c>
      <c r="H97" s="32">
        <f t="shared" si="4"/>
        <v>0</v>
      </c>
    </row>
    <row r="98" spans="1:8" s="98" customFormat="1" ht="25.5">
      <c r="A98" s="59" t="s">
        <v>187</v>
      </c>
      <c r="B98" s="59">
        <v>68</v>
      </c>
      <c r="C98" s="94" t="s">
        <v>188</v>
      </c>
      <c r="D98" s="96" t="s">
        <v>189</v>
      </c>
      <c r="E98" s="65" t="s">
        <v>75</v>
      </c>
      <c r="F98" s="114">
        <v>8000</v>
      </c>
      <c r="G98" s="30">
        <v>-8000</v>
      </c>
      <c r="H98" s="32">
        <f t="shared" si="4"/>
        <v>0</v>
      </c>
    </row>
    <row r="99" spans="1:8" s="98" customFormat="1" ht="12.75">
      <c r="A99" s="59"/>
      <c r="B99" s="59"/>
      <c r="C99" s="94" t="s">
        <v>190</v>
      </c>
      <c r="D99" s="96" t="s">
        <v>140</v>
      </c>
      <c r="E99" s="65"/>
      <c r="F99" s="114"/>
      <c r="G99" s="30">
        <v>12800</v>
      </c>
      <c r="H99" s="32">
        <f t="shared" si="4"/>
        <v>12800</v>
      </c>
    </row>
    <row r="100" spans="1:8" s="98" customFormat="1" ht="38.25">
      <c r="A100" s="59"/>
      <c r="B100" s="59"/>
      <c r="C100" s="94" t="s">
        <v>191</v>
      </c>
      <c r="D100" s="96" t="s">
        <v>192</v>
      </c>
      <c r="E100" s="65"/>
      <c r="F100" s="114"/>
      <c r="G100" s="30">
        <v>18200</v>
      </c>
      <c r="H100" s="32">
        <f t="shared" si="4"/>
        <v>18200</v>
      </c>
    </row>
    <row r="101" spans="1:8" s="98" customFormat="1" ht="25.5">
      <c r="A101" s="119">
        <v>7</v>
      </c>
      <c r="B101" s="119">
        <v>68</v>
      </c>
      <c r="C101" s="125" t="s">
        <v>193</v>
      </c>
      <c r="D101" s="126" t="s">
        <v>194</v>
      </c>
      <c r="E101" s="127" t="s">
        <v>195</v>
      </c>
      <c r="F101" s="128">
        <v>90000</v>
      </c>
      <c r="G101" s="130">
        <f>-20638+578</f>
        <v>-20060</v>
      </c>
      <c r="H101" s="131">
        <f t="shared" si="4"/>
        <v>69940</v>
      </c>
    </row>
    <row r="102" spans="1:8" s="98" customFormat="1" ht="25.5">
      <c r="A102" s="119">
        <v>8</v>
      </c>
      <c r="B102" s="119">
        <v>68</v>
      </c>
      <c r="C102" s="125" t="s">
        <v>196</v>
      </c>
      <c r="D102" s="126" t="s">
        <v>194</v>
      </c>
      <c r="E102" s="127" t="s">
        <v>78</v>
      </c>
      <c r="F102" s="128">
        <v>25000</v>
      </c>
      <c r="G102" s="31"/>
      <c r="H102" s="131">
        <f t="shared" si="4"/>
        <v>25000</v>
      </c>
    </row>
    <row r="103" spans="1:8" s="98" customFormat="1" ht="12.75">
      <c r="A103" s="119">
        <v>9</v>
      </c>
      <c r="B103" s="119">
        <v>68</v>
      </c>
      <c r="C103" s="125" t="s">
        <v>197</v>
      </c>
      <c r="D103" s="126"/>
      <c r="E103" s="127"/>
      <c r="F103" s="128">
        <f>SUM(F104:F109)</f>
        <v>50000</v>
      </c>
      <c r="G103" s="128">
        <f>SUM(G104:G109)</f>
        <v>182460</v>
      </c>
      <c r="H103" s="128">
        <f>SUM(H104:H109)</f>
        <v>232460</v>
      </c>
    </row>
    <row r="104" spans="1:8" s="98" customFormat="1" ht="12.75">
      <c r="A104" s="124" t="s">
        <v>198</v>
      </c>
      <c r="B104" s="59">
        <v>68</v>
      </c>
      <c r="C104" s="94" t="s">
        <v>199</v>
      </c>
      <c r="D104" s="96" t="s">
        <v>200</v>
      </c>
      <c r="E104" s="127"/>
      <c r="F104" s="114">
        <v>10000</v>
      </c>
      <c r="G104" s="31"/>
      <c r="H104" s="32">
        <f aca="true" t="shared" si="5" ref="H104:H109">F104+G104</f>
        <v>10000</v>
      </c>
    </row>
    <row r="105" spans="1:8" s="98" customFormat="1" ht="12.75">
      <c r="A105" s="124" t="s">
        <v>201</v>
      </c>
      <c r="B105" s="59">
        <v>68</v>
      </c>
      <c r="C105" s="94" t="s">
        <v>202</v>
      </c>
      <c r="D105" s="96" t="s">
        <v>203</v>
      </c>
      <c r="E105" s="127"/>
      <c r="F105" s="114">
        <v>10000</v>
      </c>
      <c r="G105" s="31"/>
      <c r="H105" s="32">
        <f t="shared" si="5"/>
        <v>10000</v>
      </c>
    </row>
    <row r="106" spans="1:8" s="98" customFormat="1" ht="12.75">
      <c r="A106" s="124" t="s">
        <v>204</v>
      </c>
      <c r="B106" s="59">
        <v>68</v>
      </c>
      <c r="C106" s="123" t="s">
        <v>205</v>
      </c>
      <c r="D106" s="96" t="s">
        <v>203</v>
      </c>
      <c r="E106" s="127"/>
      <c r="F106" s="114">
        <v>10000</v>
      </c>
      <c r="G106" s="31"/>
      <c r="H106" s="32">
        <f t="shared" si="5"/>
        <v>10000</v>
      </c>
    </row>
    <row r="107" spans="1:8" s="98" customFormat="1" ht="25.5">
      <c r="A107" s="124" t="s">
        <v>206</v>
      </c>
      <c r="B107" s="59">
        <v>68</v>
      </c>
      <c r="C107" s="94" t="s">
        <v>207</v>
      </c>
      <c r="D107" s="96" t="s">
        <v>208</v>
      </c>
      <c r="E107" s="127"/>
      <c r="F107" s="114">
        <v>10000</v>
      </c>
      <c r="G107" s="30">
        <v>22460</v>
      </c>
      <c r="H107" s="80">
        <f t="shared" si="5"/>
        <v>32460</v>
      </c>
    </row>
    <row r="108" spans="1:8" s="98" customFormat="1" ht="12.75">
      <c r="A108" s="124" t="s">
        <v>209</v>
      </c>
      <c r="B108" s="59">
        <v>68</v>
      </c>
      <c r="C108" s="94" t="s">
        <v>210</v>
      </c>
      <c r="D108" s="96" t="s">
        <v>203</v>
      </c>
      <c r="E108" s="127"/>
      <c r="F108" s="114">
        <v>10000</v>
      </c>
      <c r="G108" s="31"/>
      <c r="H108" s="32">
        <f t="shared" si="5"/>
        <v>10000</v>
      </c>
    </row>
    <row r="109" spans="1:8" s="98" customFormat="1" ht="12.75">
      <c r="A109" s="124" t="s">
        <v>211</v>
      </c>
      <c r="B109" s="59">
        <v>68</v>
      </c>
      <c r="C109" s="94" t="s">
        <v>212</v>
      </c>
      <c r="D109" s="96" t="s">
        <v>213</v>
      </c>
      <c r="E109" s="127"/>
      <c r="F109" s="114"/>
      <c r="G109" s="30">
        <v>160000</v>
      </c>
      <c r="H109" s="32">
        <f t="shared" si="5"/>
        <v>160000</v>
      </c>
    </row>
    <row r="110" spans="1:9" s="13" customFormat="1" ht="12.75">
      <c r="A110" s="55"/>
      <c r="B110" s="55"/>
      <c r="C110" s="46" t="s">
        <v>214</v>
      </c>
      <c r="D110" s="56"/>
      <c r="E110" s="57"/>
      <c r="F110" s="58">
        <f>SUM(F111:F123)</f>
        <v>904435</v>
      </c>
      <c r="G110" s="58">
        <f>SUM(G111:G123)</f>
        <v>240817</v>
      </c>
      <c r="H110" s="58">
        <f>SUM(H111:H123)</f>
        <v>1145252</v>
      </c>
      <c r="I110" s="132"/>
    </row>
    <row r="111" spans="1:8" s="87" customFormat="1" ht="12.75">
      <c r="A111" s="25">
        <v>1</v>
      </c>
      <c r="B111" s="25">
        <v>84</v>
      </c>
      <c r="C111" s="60" t="s">
        <v>215</v>
      </c>
      <c r="D111" s="61" t="s">
        <v>216</v>
      </c>
      <c r="E111" s="62"/>
      <c r="F111" s="63">
        <v>481635</v>
      </c>
      <c r="G111" s="30">
        <v>240817</v>
      </c>
      <c r="H111" s="32">
        <f aca="true" t="shared" si="6" ref="H111:H123">F111+G111</f>
        <v>722452</v>
      </c>
    </row>
    <row r="112" spans="1:77" s="137" customFormat="1" ht="12.75">
      <c r="A112" s="25">
        <v>2</v>
      </c>
      <c r="B112" s="25">
        <v>84</v>
      </c>
      <c r="C112" s="133" t="s">
        <v>217</v>
      </c>
      <c r="D112" s="134" t="s">
        <v>218</v>
      </c>
      <c r="E112" s="135" t="s">
        <v>219</v>
      </c>
      <c r="F112" s="136">
        <v>80000</v>
      </c>
      <c r="G112" s="30"/>
      <c r="H112" s="32">
        <f t="shared" si="6"/>
        <v>80000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  <c r="BD112" s="87"/>
      <c r="BE112" s="87"/>
      <c r="BF112" s="87"/>
      <c r="BG112" s="87"/>
      <c r="BH112" s="87"/>
      <c r="BI112" s="87"/>
      <c r="BJ112" s="87"/>
      <c r="BK112" s="87"/>
      <c r="BL112" s="87"/>
      <c r="BM112" s="87"/>
      <c r="BN112" s="87"/>
      <c r="BO112" s="87"/>
      <c r="BP112" s="87"/>
      <c r="BQ112" s="87"/>
      <c r="BR112" s="87"/>
      <c r="BS112" s="87"/>
      <c r="BT112" s="87"/>
      <c r="BU112" s="87"/>
      <c r="BV112" s="87"/>
      <c r="BW112" s="87"/>
      <c r="BX112" s="87"/>
      <c r="BY112" s="87"/>
    </row>
    <row r="113" spans="1:77" s="137" customFormat="1" ht="12.75">
      <c r="A113" s="25">
        <v>4</v>
      </c>
      <c r="B113" s="25">
        <v>84</v>
      </c>
      <c r="C113" s="133" t="s">
        <v>220</v>
      </c>
      <c r="D113" s="134" t="s">
        <v>221</v>
      </c>
      <c r="E113" s="135" t="s">
        <v>222</v>
      </c>
      <c r="F113" s="136">
        <v>140000</v>
      </c>
      <c r="G113" s="30"/>
      <c r="H113" s="32">
        <f t="shared" si="6"/>
        <v>140000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  <c r="BD113" s="87"/>
      <c r="BE113" s="87"/>
      <c r="BF113" s="87"/>
      <c r="BG113" s="87"/>
      <c r="BH113" s="87"/>
      <c r="BI113" s="87"/>
      <c r="BJ113" s="87"/>
      <c r="BK113" s="87"/>
      <c r="BL113" s="87"/>
      <c r="BM113" s="87"/>
      <c r="BN113" s="87"/>
      <c r="BO113" s="87"/>
      <c r="BP113" s="87"/>
      <c r="BQ113" s="87"/>
      <c r="BR113" s="87"/>
      <c r="BS113" s="87"/>
      <c r="BT113" s="87"/>
      <c r="BU113" s="87"/>
      <c r="BV113" s="87"/>
      <c r="BW113" s="87"/>
      <c r="BX113" s="87"/>
      <c r="BY113" s="87"/>
    </row>
    <row r="114" spans="1:77" s="137" customFormat="1" ht="12.75">
      <c r="A114" s="25">
        <v>5</v>
      </c>
      <c r="B114" s="25">
        <v>84</v>
      </c>
      <c r="C114" s="133" t="s">
        <v>223</v>
      </c>
      <c r="D114" s="134" t="s">
        <v>224</v>
      </c>
      <c r="E114" s="135" t="s">
        <v>225</v>
      </c>
      <c r="F114" s="136">
        <v>50000</v>
      </c>
      <c r="G114" s="30"/>
      <c r="H114" s="32">
        <f t="shared" si="6"/>
        <v>50000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  <c r="BD114" s="87"/>
      <c r="BE114" s="87"/>
      <c r="BF114" s="87"/>
      <c r="BG114" s="87"/>
      <c r="BH114" s="87"/>
      <c r="BI114" s="87"/>
      <c r="BJ114" s="87"/>
      <c r="BK114" s="87"/>
      <c r="BL114" s="87"/>
      <c r="BM114" s="87"/>
      <c r="BN114" s="87"/>
      <c r="BO114" s="87"/>
      <c r="BP114" s="87"/>
      <c r="BQ114" s="87"/>
      <c r="BR114" s="87"/>
      <c r="BS114" s="87"/>
      <c r="BT114" s="87"/>
      <c r="BU114" s="87"/>
      <c r="BV114" s="87"/>
      <c r="BW114" s="87"/>
      <c r="BX114" s="87"/>
      <c r="BY114" s="87"/>
    </row>
    <row r="115" spans="1:77" s="137" customFormat="1" ht="25.5">
      <c r="A115" s="25">
        <v>6</v>
      </c>
      <c r="B115" s="25">
        <v>84</v>
      </c>
      <c r="C115" s="133" t="s">
        <v>226</v>
      </c>
      <c r="D115" s="134" t="s">
        <v>227</v>
      </c>
      <c r="E115" s="135" t="s">
        <v>228</v>
      </c>
      <c r="F115" s="136">
        <v>25000</v>
      </c>
      <c r="G115" s="30"/>
      <c r="H115" s="32">
        <f t="shared" si="6"/>
        <v>25000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  <c r="BD115" s="87"/>
      <c r="BE115" s="87"/>
      <c r="BF115" s="87"/>
      <c r="BG115" s="87"/>
      <c r="BH115" s="87"/>
      <c r="BI115" s="87"/>
      <c r="BJ115" s="87"/>
      <c r="BK115" s="87"/>
      <c r="BL115" s="87"/>
      <c r="BM115" s="87"/>
      <c r="BN115" s="87"/>
      <c r="BO115" s="87"/>
      <c r="BP115" s="87"/>
      <c r="BQ115" s="87"/>
      <c r="BR115" s="87"/>
      <c r="BS115" s="87"/>
      <c r="BT115" s="87"/>
      <c r="BU115" s="87"/>
      <c r="BV115" s="87"/>
      <c r="BW115" s="87"/>
      <c r="BX115" s="87"/>
      <c r="BY115" s="87"/>
    </row>
    <row r="116" spans="1:77" s="137" customFormat="1" ht="12.75">
      <c r="A116" s="25">
        <v>7</v>
      </c>
      <c r="B116" s="25">
        <v>84</v>
      </c>
      <c r="C116" s="133" t="s">
        <v>229</v>
      </c>
      <c r="D116" s="134" t="s">
        <v>230</v>
      </c>
      <c r="E116" s="135" t="s">
        <v>231</v>
      </c>
      <c r="F116" s="136">
        <v>14100</v>
      </c>
      <c r="G116" s="30"/>
      <c r="H116" s="32">
        <f t="shared" si="6"/>
        <v>14100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  <c r="BD116" s="87"/>
      <c r="BE116" s="87"/>
      <c r="BF116" s="87"/>
      <c r="BG116" s="87"/>
      <c r="BH116" s="87"/>
      <c r="BI116" s="87"/>
      <c r="BJ116" s="87"/>
      <c r="BK116" s="87"/>
      <c r="BL116" s="87"/>
      <c r="BM116" s="87"/>
      <c r="BN116" s="87"/>
      <c r="BO116" s="87"/>
      <c r="BP116" s="87"/>
      <c r="BQ116" s="87"/>
      <c r="BR116" s="87"/>
      <c r="BS116" s="87"/>
      <c r="BT116" s="87"/>
      <c r="BU116" s="87"/>
      <c r="BV116" s="87"/>
      <c r="BW116" s="87"/>
      <c r="BX116" s="87"/>
      <c r="BY116" s="87"/>
    </row>
    <row r="117" spans="1:77" s="137" customFormat="1" ht="12.75">
      <c r="A117" s="25">
        <v>8</v>
      </c>
      <c r="B117" s="25">
        <v>84</v>
      </c>
      <c r="C117" s="133" t="s">
        <v>232</v>
      </c>
      <c r="D117" s="134" t="s">
        <v>230</v>
      </c>
      <c r="E117" s="135" t="s">
        <v>233</v>
      </c>
      <c r="F117" s="136">
        <v>15900</v>
      </c>
      <c r="G117" s="30"/>
      <c r="H117" s="32">
        <f t="shared" si="6"/>
        <v>15900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  <c r="BD117" s="87"/>
      <c r="BE117" s="87"/>
      <c r="BF117" s="87"/>
      <c r="BG117" s="87"/>
      <c r="BH117" s="87"/>
      <c r="BI117" s="87"/>
      <c r="BJ117" s="87"/>
      <c r="BK117" s="87"/>
      <c r="BL117" s="87"/>
      <c r="BM117" s="87"/>
      <c r="BN117" s="87"/>
      <c r="BO117" s="87"/>
      <c r="BP117" s="87"/>
      <c r="BQ117" s="87"/>
      <c r="BR117" s="87"/>
      <c r="BS117" s="87"/>
      <c r="BT117" s="87"/>
      <c r="BU117" s="87"/>
      <c r="BV117" s="87"/>
      <c r="BW117" s="87"/>
      <c r="BX117" s="87"/>
      <c r="BY117" s="87"/>
    </row>
    <row r="118" spans="1:77" s="137" customFormat="1" ht="12.75">
      <c r="A118" s="25">
        <v>9</v>
      </c>
      <c r="B118" s="25">
        <v>84</v>
      </c>
      <c r="C118" s="133" t="s">
        <v>234</v>
      </c>
      <c r="D118" s="134" t="s">
        <v>235</v>
      </c>
      <c r="E118" s="135" t="s">
        <v>236</v>
      </c>
      <c r="F118" s="136">
        <v>30000</v>
      </c>
      <c r="G118" s="30"/>
      <c r="H118" s="32">
        <f t="shared" si="6"/>
        <v>30000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87"/>
      <c r="BO118" s="87"/>
      <c r="BP118" s="87"/>
      <c r="BQ118" s="87"/>
      <c r="BR118" s="87"/>
      <c r="BS118" s="87"/>
      <c r="BT118" s="87"/>
      <c r="BU118" s="87"/>
      <c r="BV118" s="87"/>
      <c r="BW118" s="87"/>
      <c r="BX118" s="87"/>
      <c r="BY118" s="87"/>
    </row>
    <row r="119" spans="1:77" s="137" customFormat="1" ht="12.75">
      <c r="A119" s="25">
        <v>10</v>
      </c>
      <c r="B119" s="25">
        <v>84</v>
      </c>
      <c r="C119" s="133" t="s">
        <v>237</v>
      </c>
      <c r="D119" s="134" t="s">
        <v>238</v>
      </c>
      <c r="E119" s="135" t="s">
        <v>239</v>
      </c>
      <c r="F119" s="136">
        <v>19000</v>
      </c>
      <c r="G119" s="30"/>
      <c r="H119" s="32">
        <f t="shared" si="6"/>
        <v>19000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  <c r="BD119" s="87"/>
      <c r="BE119" s="87"/>
      <c r="BF119" s="87"/>
      <c r="BG119" s="87"/>
      <c r="BH119" s="87"/>
      <c r="BI119" s="87"/>
      <c r="BJ119" s="87"/>
      <c r="BK119" s="87"/>
      <c r="BL119" s="87"/>
      <c r="BM119" s="87"/>
      <c r="BN119" s="87"/>
      <c r="BO119" s="87"/>
      <c r="BP119" s="87"/>
      <c r="BQ119" s="87"/>
      <c r="BR119" s="87"/>
      <c r="BS119" s="87"/>
      <c r="BT119" s="87"/>
      <c r="BU119" s="87"/>
      <c r="BV119" s="87"/>
      <c r="BW119" s="87"/>
      <c r="BX119" s="87"/>
      <c r="BY119" s="87"/>
    </row>
    <row r="120" spans="1:77" s="137" customFormat="1" ht="12.75">
      <c r="A120" s="25">
        <v>11</v>
      </c>
      <c r="B120" s="25">
        <v>84</v>
      </c>
      <c r="C120" s="133" t="s">
        <v>240</v>
      </c>
      <c r="D120" s="134" t="s">
        <v>241</v>
      </c>
      <c r="E120" s="135" t="s">
        <v>242</v>
      </c>
      <c r="F120" s="136">
        <v>27000</v>
      </c>
      <c r="G120" s="30"/>
      <c r="H120" s="32">
        <f t="shared" si="6"/>
        <v>27000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  <c r="BD120" s="87"/>
      <c r="BE120" s="87"/>
      <c r="BF120" s="87"/>
      <c r="BG120" s="87"/>
      <c r="BH120" s="87"/>
      <c r="BI120" s="87"/>
      <c r="BJ120" s="87"/>
      <c r="BK120" s="87"/>
      <c r="BL120" s="87"/>
      <c r="BM120" s="87"/>
      <c r="BN120" s="87"/>
      <c r="BO120" s="87"/>
      <c r="BP120" s="87"/>
      <c r="BQ120" s="87"/>
      <c r="BR120" s="87"/>
      <c r="BS120" s="87"/>
      <c r="BT120" s="87"/>
      <c r="BU120" s="87"/>
      <c r="BV120" s="87"/>
      <c r="BW120" s="87"/>
      <c r="BX120" s="87"/>
      <c r="BY120" s="87"/>
    </row>
    <row r="121" spans="1:77" s="137" customFormat="1" ht="12.75">
      <c r="A121" s="25">
        <v>12</v>
      </c>
      <c r="B121" s="25">
        <v>84</v>
      </c>
      <c r="C121" s="133" t="s">
        <v>243</v>
      </c>
      <c r="D121" s="134" t="s">
        <v>241</v>
      </c>
      <c r="E121" s="135" t="s">
        <v>120</v>
      </c>
      <c r="F121" s="136">
        <v>5800</v>
      </c>
      <c r="G121" s="30"/>
      <c r="H121" s="32">
        <f t="shared" si="6"/>
        <v>5800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  <c r="BD121" s="87"/>
      <c r="BE121" s="87"/>
      <c r="BF121" s="87"/>
      <c r="BG121" s="87"/>
      <c r="BH121" s="87"/>
      <c r="BI121" s="87"/>
      <c r="BJ121" s="87"/>
      <c r="BK121" s="87"/>
      <c r="BL121" s="87"/>
      <c r="BM121" s="87"/>
      <c r="BN121" s="87"/>
      <c r="BO121" s="87"/>
      <c r="BP121" s="87"/>
      <c r="BQ121" s="87"/>
      <c r="BR121" s="87"/>
      <c r="BS121" s="87"/>
      <c r="BT121" s="87"/>
      <c r="BU121" s="87"/>
      <c r="BV121" s="87"/>
      <c r="BW121" s="87"/>
      <c r="BX121" s="87"/>
      <c r="BY121" s="87"/>
    </row>
    <row r="122" spans="1:77" s="137" customFormat="1" ht="12.75">
      <c r="A122" s="25">
        <v>13</v>
      </c>
      <c r="B122" s="25">
        <v>84</v>
      </c>
      <c r="C122" s="133" t="s">
        <v>244</v>
      </c>
      <c r="D122" s="134" t="s">
        <v>245</v>
      </c>
      <c r="E122" s="138" t="s">
        <v>242</v>
      </c>
      <c r="F122" s="136">
        <v>0</v>
      </c>
      <c r="G122" s="30"/>
      <c r="H122" s="32">
        <f t="shared" si="6"/>
        <v>0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  <c r="BD122" s="87"/>
      <c r="BE122" s="87"/>
      <c r="BF122" s="87"/>
      <c r="BG122" s="87"/>
      <c r="BH122" s="87"/>
      <c r="BI122" s="87"/>
      <c r="BJ122" s="87"/>
      <c r="BK122" s="87"/>
      <c r="BL122" s="87"/>
      <c r="BM122" s="87"/>
      <c r="BN122" s="87"/>
      <c r="BO122" s="87"/>
      <c r="BP122" s="87"/>
      <c r="BQ122" s="87"/>
      <c r="BR122" s="87"/>
      <c r="BS122" s="87"/>
      <c r="BT122" s="87"/>
      <c r="BU122" s="87"/>
      <c r="BV122" s="87"/>
      <c r="BW122" s="87"/>
      <c r="BX122" s="87"/>
      <c r="BY122" s="87"/>
    </row>
    <row r="123" spans="1:77" ht="12.75">
      <c r="A123" s="25">
        <v>14</v>
      </c>
      <c r="B123" s="25">
        <v>84</v>
      </c>
      <c r="C123" s="139" t="s">
        <v>246</v>
      </c>
      <c r="D123" s="140" t="s">
        <v>247</v>
      </c>
      <c r="E123" s="138" t="s">
        <v>120</v>
      </c>
      <c r="F123" s="141">
        <v>16000</v>
      </c>
      <c r="G123" s="30"/>
      <c r="H123" s="32">
        <f t="shared" si="6"/>
        <v>16000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  <c r="BD123" s="87"/>
      <c r="BE123" s="87"/>
      <c r="BF123" s="87"/>
      <c r="BG123" s="87"/>
      <c r="BH123" s="87"/>
      <c r="BI123" s="87"/>
      <c r="BJ123" s="87"/>
      <c r="BK123" s="87"/>
      <c r="BL123" s="87"/>
      <c r="BM123" s="87"/>
      <c r="BN123" s="87"/>
      <c r="BO123" s="87"/>
      <c r="BP123" s="87"/>
      <c r="BQ123" s="87"/>
      <c r="BR123" s="87"/>
      <c r="BS123" s="87"/>
      <c r="BT123" s="87"/>
      <c r="BU123" s="87"/>
      <c r="BV123" s="87"/>
      <c r="BW123" s="87"/>
      <c r="BX123" s="87"/>
      <c r="BY123" s="87"/>
    </row>
    <row r="124" spans="1:77" ht="12.75">
      <c r="A124" s="142"/>
      <c r="B124" s="142"/>
      <c r="C124" s="143"/>
      <c r="D124" s="144"/>
      <c r="E124" s="145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7"/>
      <c r="BC124" s="87"/>
      <c r="BD124" s="87"/>
      <c r="BE124" s="87"/>
      <c r="BF124" s="87"/>
      <c r="BG124" s="87"/>
      <c r="BH124" s="87"/>
      <c r="BI124" s="87"/>
      <c r="BJ124" s="87"/>
      <c r="BK124" s="87"/>
      <c r="BL124" s="87"/>
      <c r="BM124" s="87"/>
      <c r="BN124" s="87"/>
      <c r="BO124" s="87"/>
      <c r="BP124" s="87"/>
      <c r="BQ124" s="87"/>
      <c r="BR124" s="87"/>
      <c r="BS124" s="87"/>
      <c r="BT124" s="87"/>
      <c r="BU124" s="87"/>
      <c r="BV124" s="87"/>
      <c r="BW124" s="87"/>
      <c r="BX124" s="87"/>
      <c r="BY124" s="87"/>
    </row>
    <row r="125" spans="1:77" ht="12.75">
      <c r="A125" s="142"/>
      <c r="B125" s="142"/>
      <c r="C125" s="143"/>
      <c r="D125" s="144"/>
      <c r="E125" s="145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  <c r="BD125" s="87"/>
      <c r="BE125" s="87"/>
      <c r="BF125" s="87"/>
      <c r="BG125" s="87"/>
      <c r="BH125" s="87"/>
      <c r="BI125" s="87"/>
      <c r="BJ125" s="87"/>
      <c r="BK125" s="87"/>
      <c r="BL125" s="87"/>
      <c r="BM125" s="87"/>
      <c r="BN125" s="87"/>
      <c r="BO125" s="87"/>
      <c r="BP125" s="87"/>
      <c r="BQ125" s="87"/>
      <c r="BR125" s="87"/>
      <c r="BS125" s="87"/>
      <c r="BT125" s="87"/>
      <c r="BU125" s="87"/>
      <c r="BV125" s="87"/>
      <c r="BW125" s="87"/>
      <c r="BX125" s="87"/>
      <c r="BY125" s="87"/>
    </row>
    <row r="126" spans="1:77" ht="12.75">
      <c r="A126" s="142"/>
      <c r="B126" s="142"/>
      <c r="C126" s="143"/>
      <c r="D126" s="144"/>
      <c r="E126" s="145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  <c r="BD126" s="87"/>
      <c r="BE126" s="87"/>
      <c r="BF126" s="87"/>
      <c r="BG126" s="87"/>
      <c r="BH126" s="87"/>
      <c r="BI126" s="87"/>
      <c r="BJ126" s="87"/>
      <c r="BK126" s="87"/>
      <c r="BL126" s="87"/>
      <c r="BM126" s="87"/>
      <c r="BN126" s="87"/>
      <c r="BO126" s="87"/>
      <c r="BP126" s="87"/>
      <c r="BQ126" s="87"/>
      <c r="BR126" s="87"/>
      <c r="BS126" s="87"/>
      <c r="BT126" s="87"/>
      <c r="BU126" s="87"/>
      <c r="BV126" s="87"/>
      <c r="BW126" s="87"/>
      <c r="BX126" s="87"/>
      <c r="BY126" s="87"/>
    </row>
    <row r="127" spans="1:77" ht="12.75">
      <c r="A127" s="142"/>
      <c r="B127" s="142"/>
      <c r="C127" s="143"/>
      <c r="D127" s="144"/>
      <c r="E127" s="145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  <c r="BD127" s="87"/>
      <c r="BE127" s="87"/>
      <c r="BF127" s="87"/>
      <c r="BG127" s="87"/>
      <c r="BH127" s="87"/>
      <c r="BI127" s="87"/>
      <c r="BJ127" s="87"/>
      <c r="BK127" s="87"/>
      <c r="BL127" s="87"/>
      <c r="BM127" s="87"/>
      <c r="BN127" s="87"/>
      <c r="BO127" s="87"/>
      <c r="BP127" s="87"/>
      <c r="BQ127" s="87"/>
      <c r="BR127" s="87"/>
      <c r="BS127" s="87"/>
      <c r="BT127" s="87"/>
      <c r="BU127" s="87"/>
      <c r="BV127" s="87"/>
      <c r="BW127" s="87"/>
      <c r="BX127" s="87"/>
      <c r="BY127" s="87"/>
    </row>
    <row r="128" spans="1:77" ht="12.75">
      <c r="A128" s="142"/>
      <c r="B128" s="142"/>
      <c r="C128" s="143"/>
      <c r="D128" s="144"/>
      <c r="E128" s="145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  <c r="BD128" s="87"/>
      <c r="BE128" s="87"/>
      <c r="BF128" s="87"/>
      <c r="BG128" s="87"/>
      <c r="BH128" s="87"/>
      <c r="BI128" s="87"/>
      <c r="BJ128" s="87"/>
      <c r="BK128" s="87"/>
      <c r="BL128" s="87"/>
      <c r="BM128" s="87"/>
      <c r="BN128" s="87"/>
      <c r="BO128" s="87"/>
      <c r="BP128" s="87"/>
      <c r="BQ128" s="87"/>
      <c r="BR128" s="87"/>
      <c r="BS128" s="87"/>
      <c r="BT128" s="87"/>
      <c r="BU128" s="87"/>
      <c r="BV128" s="87"/>
      <c r="BW128" s="87"/>
      <c r="BX128" s="87"/>
      <c r="BY128" s="87"/>
    </row>
    <row r="129" spans="1:77" ht="12.75">
      <c r="A129" s="142"/>
      <c r="B129" s="142"/>
      <c r="C129" s="143"/>
      <c r="D129" s="144"/>
      <c r="E129" s="145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  <c r="BD129" s="87"/>
      <c r="BE129" s="87"/>
      <c r="BF129" s="87"/>
      <c r="BG129" s="87"/>
      <c r="BH129" s="87"/>
      <c r="BI129" s="87"/>
      <c r="BJ129" s="87"/>
      <c r="BK129" s="87"/>
      <c r="BL129" s="87"/>
      <c r="BM129" s="87"/>
      <c r="BN129" s="87"/>
      <c r="BO129" s="87"/>
      <c r="BP129" s="87"/>
      <c r="BQ129" s="87"/>
      <c r="BR129" s="87"/>
      <c r="BS129" s="87"/>
      <c r="BT129" s="87"/>
      <c r="BU129" s="87"/>
      <c r="BV129" s="87"/>
      <c r="BW129" s="87"/>
      <c r="BX129" s="87"/>
      <c r="BY129" s="87"/>
    </row>
    <row r="130" spans="4:77" ht="12.75">
      <c r="D130" s="148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  <c r="BD130" s="87"/>
      <c r="BE130" s="87"/>
      <c r="BF130" s="87"/>
      <c r="BG130" s="87"/>
      <c r="BH130" s="87"/>
      <c r="BI130" s="87"/>
      <c r="BJ130" s="87"/>
      <c r="BK130" s="87"/>
      <c r="BL130" s="87"/>
      <c r="BM130" s="87"/>
      <c r="BN130" s="87"/>
      <c r="BO130" s="87"/>
      <c r="BP130" s="87"/>
      <c r="BQ130" s="87"/>
      <c r="BR130" s="87"/>
      <c r="BS130" s="87"/>
      <c r="BT130" s="87"/>
      <c r="BU130" s="87"/>
      <c r="BV130" s="87"/>
      <c r="BW130" s="87"/>
      <c r="BX130" s="87"/>
      <c r="BY130" s="87"/>
    </row>
    <row r="131" spans="4:77" ht="12.75">
      <c r="D131" s="148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  <c r="BD131" s="87"/>
      <c r="BE131" s="87"/>
      <c r="BF131" s="87"/>
      <c r="BG131" s="87"/>
      <c r="BH131" s="87"/>
      <c r="BI131" s="87"/>
      <c r="BJ131" s="87"/>
      <c r="BK131" s="87"/>
      <c r="BL131" s="87"/>
      <c r="BM131" s="87"/>
      <c r="BN131" s="87"/>
      <c r="BO131" s="87"/>
      <c r="BP131" s="87"/>
      <c r="BQ131" s="87"/>
      <c r="BR131" s="87"/>
      <c r="BS131" s="87"/>
      <c r="BT131" s="87"/>
      <c r="BU131" s="87"/>
      <c r="BV131" s="87"/>
      <c r="BW131" s="87"/>
      <c r="BX131" s="87"/>
      <c r="BY131" s="87"/>
    </row>
    <row r="132" spans="4:77" ht="12.75">
      <c r="D132" s="148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  <c r="BD132" s="87"/>
      <c r="BE132" s="87"/>
      <c r="BF132" s="87"/>
      <c r="BG132" s="87"/>
      <c r="BH132" s="87"/>
      <c r="BI132" s="87"/>
      <c r="BJ132" s="87"/>
      <c r="BK132" s="87"/>
      <c r="BL132" s="87"/>
      <c r="BM132" s="87"/>
      <c r="BN132" s="87"/>
      <c r="BO132" s="87"/>
      <c r="BP132" s="87"/>
      <c r="BQ132" s="87"/>
      <c r="BR132" s="87"/>
      <c r="BS132" s="87"/>
      <c r="BT132" s="87"/>
      <c r="BU132" s="87"/>
      <c r="BV132" s="87"/>
      <c r="BW132" s="87"/>
      <c r="BX132" s="87"/>
      <c r="BY132" s="87"/>
    </row>
    <row r="133" spans="8:77" ht="12.75"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  <c r="BD133" s="87"/>
      <c r="BE133" s="87"/>
      <c r="BF133" s="87"/>
      <c r="BG133" s="87"/>
      <c r="BH133" s="87"/>
      <c r="BI133" s="87"/>
      <c r="BJ133" s="87"/>
      <c r="BK133" s="87"/>
      <c r="BL133" s="87"/>
      <c r="BM133" s="87"/>
      <c r="BN133" s="87"/>
      <c r="BO133" s="87"/>
      <c r="BP133" s="87"/>
      <c r="BQ133" s="87"/>
      <c r="BR133" s="87"/>
      <c r="BS133" s="87"/>
      <c r="BT133" s="87"/>
      <c r="BU133" s="87"/>
      <c r="BV133" s="87"/>
      <c r="BW133" s="87"/>
      <c r="BX133" s="87"/>
      <c r="BY133" s="87"/>
    </row>
    <row r="134" spans="8:77" ht="12.75"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  <c r="BD134" s="87"/>
      <c r="BE134" s="87"/>
      <c r="BF134" s="87"/>
      <c r="BG134" s="87"/>
      <c r="BH134" s="87"/>
      <c r="BI134" s="87"/>
      <c r="BJ134" s="87"/>
      <c r="BK134" s="87"/>
      <c r="BL134" s="87"/>
      <c r="BM134" s="87"/>
      <c r="BN134" s="87"/>
      <c r="BO134" s="87"/>
      <c r="BP134" s="87"/>
      <c r="BQ134" s="87"/>
      <c r="BR134" s="87"/>
      <c r="BS134" s="87"/>
      <c r="BT134" s="87"/>
      <c r="BU134" s="87"/>
      <c r="BV134" s="87"/>
      <c r="BW134" s="87"/>
      <c r="BX134" s="87"/>
      <c r="BY134" s="87"/>
    </row>
    <row r="135" spans="8:77" ht="12.75"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7"/>
      <c r="BD135" s="87"/>
      <c r="BE135" s="87"/>
      <c r="BF135" s="87"/>
      <c r="BG135" s="87"/>
      <c r="BH135" s="87"/>
      <c r="BI135" s="87"/>
      <c r="BJ135" s="87"/>
      <c r="BK135" s="87"/>
      <c r="BL135" s="87"/>
      <c r="BM135" s="87"/>
      <c r="BN135" s="87"/>
      <c r="BO135" s="87"/>
      <c r="BP135" s="87"/>
      <c r="BQ135" s="87"/>
      <c r="BR135" s="87"/>
      <c r="BS135" s="87"/>
      <c r="BT135" s="87"/>
      <c r="BU135" s="87"/>
      <c r="BV135" s="87"/>
      <c r="BW135" s="87"/>
      <c r="BX135" s="87"/>
      <c r="BY135" s="87"/>
    </row>
    <row r="136" spans="8:77" ht="12.75"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  <c r="BD136" s="87"/>
      <c r="BE136" s="87"/>
      <c r="BF136" s="87"/>
      <c r="BG136" s="87"/>
      <c r="BH136" s="87"/>
      <c r="BI136" s="87"/>
      <c r="BJ136" s="87"/>
      <c r="BK136" s="87"/>
      <c r="BL136" s="87"/>
      <c r="BM136" s="87"/>
      <c r="BN136" s="87"/>
      <c r="BO136" s="87"/>
      <c r="BP136" s="87"/>
      <c r="BQ136" s="87"/>
      <c r="BR136" s="87"/>
      <c r="BS136" s="87"/>
      <c r="BT136" s="87"/>
      <c r="BU136" s="87"/>
      <c r="BV136" s="87"/>
      <c r="BW136" s="87"/>
      <c r="BX136" s="87"/>
      <c r="BY136" s="87"/>
    </row>
    <row r="137" spans="8:77" ht="12.75"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87"/>
      <c r="BC137" s="87"/>
      <c r="BD137" s="87"/>
      <c r="BE137" s="87"/>
      <c r="BF137" s="87"/>
      <c r="BG137" s="87"/>
      <c r="BH137" s="87"/>
      <c r="BI137" s="87"/>
      <c r="BJ137" s="87"/>
      <c r="BK137" s="87"/>
      <c r="BL137" s="87"/>
      <c r="BM137" s="87"/>
      <c r="BN137" s="87"/>
      <c r="BO137" s="87"/>
      <c r="BP137" s="87"/>
      <c r="BQ137" s="87"/>
      <c r="BR137" s="87"/>
      <c r="BS137" s="87"/>
      <c r="BT137" s="87"/>
      <c r="BU137" s="87"/>
      <c r="BV137" s="87"/>
      <c r="BW137" s="87"/>
      <c r="BX137" s="87"/>
      <c r="BY137" s="87"/>
    </row>
    <row r="138" spans="8:77" ht="12.75"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87"/>
      <c r="BC138" s="87"/>
      <c r="BD138" s="87"/>
      <c r="BE138" s="87"/>
      <c r="BF138" s="87"/>
      <c r="BG138" s="87"/>
      <c r="BH138" s="87"/>
      <c r="BI138" s="87"/>
      <c r="BJ138" s="87"/>
      <c r="BK138" s="87"/>
      <c r="BL138" s="87"/>
      <c r="BM138" s="87"/>
      <c r="BN138" s="87"/>
      <c r="BO138" s="87"/>
      <c r="BP138" s="87"/>
      <c r="BQ138" s="87"/>
      <c r="BR138" s="87"/>
      <c r="BS138" s="87"/>
      <c r="BT138" s="87"/>
      <c r="BU138" s="87"/>
      <c r="BV138" s="87"/>
      <c r="BW138" s="87"/>
      <c r="BX138" s="87"/>
      <c r="BY138" s="87"/>
    </row>
    <row r="139" spans="8:77" ht="12.75"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87"/>
      <c r="BC139" s="87"/>
      <c r="BD139" s="87"/>
      <c r="BE139" s="87"/>
      <c r="BF139" s="87"/>
      <c r="BG139" s="87"/>
      <c r="BH139" s="87"/>
      <c r="BI139" s="87"/>
      <c r="BJ139" s="87"/>
      <c r="BK139" s="87"/>
      <c r="BL139" s="87"/>
      <c r="BM139" s="87"/>
      <c r="BN139" s="87"/>
      <c r="BO139" s="87"/>
      <c r="BP139" s="87"/>
      <c r="BQ139" s="87"/>
      <c r="BR139" s="87"/>
      <c r="BS139" s="87"/>
      <c r="BT139" s="87"/>
      <c r="BU139" s="87"/>
      <c r="BV139" s="87"/>
      <c r="BW139" s="87"/>
      <c r="BX139" s="87"/>
      <c r="BY139" s="87"/>
    </row>
    <row r="140" spans="8:77" ht="12.75"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7"/>
      <c r="AZ140" s="87"/>
      <c r="BA140" s="87"/>
      <c r="BB140" s="87"/>
      <c r="BC140" s="87"/>
      <c r="BD140" s="87"/>
      <c r="BE140" s="87"/>
      <c r="BF140" s="87"/>
      <c r="BG140" s="87"/>
      <c r="BH140" s="87"/>
      <c r="BI140" s="87"/>
      <c r="BJ140" s="87"/>
      <c r="BK140" s="87"/>
      <c r="BL140" s="87"/>
      <c r="BM140" s="87"/>
      <c r="BN140" s="87"/>
      <c r="BO140" s="87"/>
      <c r="BP140" s="87"/>
      <c r="BQ140" s="87"/>
      <c r="BR140" s="87"/>
      <c r="BS140" s="87"/>
      <c r="BT140" s="87"/>
      <c r="BU140" s="87"/>
      <c r="BV140" s="87"/>
      <c r="BW140" s="87"/>
      <c r="BX140" s="87"/>
      <c r="BY140" s="87"/>
    </row>
    <row r="141" spans="8:77" ht="12.75"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  <c r="BD141" s="87"/>
      <c r="BE141" s="87"/>
      <c r="BF141" s="87"/>
      <c r="BG141" s="87"/>
      <c r="BH141" s="87"/>
      <c r="BI141" s="87"/>
      <c r="BJ141" s="87"/>
      <c r="BK141" s="87"/>
      <c r="BL141" s="87"/>
      <c r="BM141" s="87"/>
      <c r="BN141" s="87"/>
      <c r="BO141" s="87"/>
      <c r="BP141" s="87"/>
      <c r="BQ141" s="87"/>
      <c r="BR141" s="87"/>
      <c r="BS141" s="87"/>
      <c r="BT141" s="87"/>
      <c r="BU141" s="87"/>
      <c r="BV141" s="87"/>
      <c r="BW141" s="87"/>
      <c r="BX141" s="87"/>
      <c r="BY141" s="87"/>
    </row>
    <row r="142" spans="8:77" ht="12.75"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7"/>
      <c r="BD142" s="87"/>
      <c r="BE142" s="87"/>
      <c r="BF142" s="87"/>
      <c r="BG142" s="87"/>
      <c r="BH142" s="87"/>
      <c r="BI142" s="87"/>
      <c r="BJ142" s="87"/>
      <c r="BK142" s="87"/>
      <c r="BL142" s="87"/>
      <c r="BM142" s="87"/>
      <c r="BN142" s="87"/>
      <c r="BO142" s="87"/>
      <c r="BP142" s="87"/>
      <c r="BQ142" s="87"/>
      <c r="BR142" s="87"/>
      <c r="BS142" s="87"/>
      <c r="BT142" s="87"/>
      <c r="BU142" s="87"/>
      <c r="BV142" s="87"/>
      <c r="BW142" s="87"/>
      <c r="BX142" s="87"/>
      <c r="BY142" s="87"/>
    </row>
    <row r="143" spans="8:77" ht="12.75"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7"/>
      <c r="AW143" s="87"/>
      <c r="AX143" s="87"/>
      <c r="AY143" s="87"/>
      <c r="AZ143" s="87"/>
      <c r="BA143" s="87"/>
      <c r="BB143" s="87"/>
      <c r="BC143" s="87"/>
      <c r="BD143" s="87"/>
      <c r="BE143" s="87"/>
      <c r="BF143" s="87"/>
      <c r="BG143" s="87"/>
      <c r="BH143" s="87"/>
      <c r="BI143" s="87"/>
      <c r="BJ143" s="87"/>
      <c r="BK143" s="87"/>
      <c r="BL143" s="87"/>
      <c r="BM143" s="87"/>
      <c r="BN143" s="87"/>
      <c r="BO143" s="87"/>
      <c r="BP143" s="87"/>
      <c r="BQ143" s="87"/>
      <c r="BR143" s="87"/>
      <c r="BS143" s="87"/>
      <c r="BT143" s="87"/>
      <c r="BU143" s="87"/>
      <c r="BV143" s="87"/>
      <c r="BW143" s="87"/>
      <c r="BX143" s="87"/>
      <c r="BY143" s="87"/>
    </row>
    <row r="144" spans="8:77" ht="12.75"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7"/>
      <c r="AY144" s="87"/>
      <c r="AZ144" s="87"/>
      <c r="BA144" s="87"/>
      <c r="BB144" s="87"/>
      <c r="BC144" s="87"/>
      <c r="BD144" s="87"/>
      <c r="BE144" s="87"/>
      <c r="BF144" s="87"/>
      <c r="BG144" s="87"/>
      <c r="BH144" s="87"/>
      <c r="BI144" s="87"/>
      <c r="BJ144" s="87"/>
      <c r="BK144" s="87"/>
      <c r="BL144" s="87"/>
      <c r="BM144" s="87"/>
      <c r="BN144" s="87"/>
      <c r="BO144" s="87"/>
      <c r="BP144" s="87"/>
      <c r="BQ144" s="87"/>
      <c r="BR144" s="87"/>
      <c r="BS144" s="87"/>
      <c r="BT144" s="87"/>
      <c r="BU144" s="87"/>
      <c r="BV144" s="87"/>
      <c r="BW144" s="87"/>
      <c r="BX144" s="87"/>
      <c r="BY144" s="87"/>
    </row>
    <row r="145" spans="8:77" ht="12.75"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7"/>
      <c r="BD145" s="87"/>
      <c r="BE145" s="87"/>
      <c r="BF145" s="87"/>
      <c r="BG145" s="87"/>
      <c r="BH145" s="87"/>
      <c r="BI145" s="87"/>
      <c r="BJ145" s="87"/>
      <c r="BK145" s="87"/>
      <c r="BL145" s="87"/>
      <c r="BM145" s="87"/>
      <c r="BN145" s="87"/>
      <c r="BO145" s="87"/>
      <c r="BP145" s="87"/>
      <c r="BQ145" s="87"/>
      <c r="BR145" s="87"/>
      <c r="BS145" s="87"/>
      <c r="BT145" s="87"/>
      <c r="BU145" s="87"/>
      <c r="BV145" s="87"/>
      <c r="BW145" s="87"/>
      <c r="BX145" s="87"/>
      <c r="BY145" s="87"/>
    </row>
    <row r="146" spans="8:77" ht="12.75"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87"/>
      <c r="AX146" s="87"/>
      <c r="AY146" s="87"/>
      <c r="AZ146" s="87"/>
      <c r="BA146" s="87"/>
      <c r="BB146" s="87"/>
      <c r="BC146" s="87"/>
      <c r="BD146" s="87"/>
      <c r="BE146" s="87"/>
      <c r="BF146" s="87"/>
      <c r="BG146" s="87"/>
      <c r="BH146" s="87"/>
      <c r="BI146" s="87"/>
      <c r="BJ146" s="87"/>
      <c r="BK146" s="87"/>
      <c r="BL146" s="87"/>
      <c r="BM146" s="87"/>
      <c r="BN146" s="87"/>
      <c r="BO146" s="87"/>
      <c r="BP146" s="87"/>
      <c r="BQ146" s="87"/>
      <c r="BR146" s="87"/>
      <c r="BS146" s="87"/>
      <c r="BT146" s="87"/>
      <c r="BU146" s="87"/>
      <c r="BV146" s="87"/>
      <c r="BW146" s="87"/>
      <c r="BX146" s="87"/>
      <c r="BY146" s="87"/>
    </row>
    <row r="147" spans="8:77" ht="12.75"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7"/>
      <c r="BC147" s="87"/>
      <c r="BD147" s="87"/>
      <c r="BE147" s="87"/>
      <c r="BF147" s="87"/>
      <c r="BG147" s="87"/>
      <c r="BH147" s="87"/>
      <c r="BI147" s="87"/>
      <c r="BJ147" s="87"/>
      <c r="BK147" s="87"/>
      <c r="BL147" s="87"/>
      <c r="BM147" s="87"/>
      <c r="BN147" s="87"/>
      <c r="BO147" s="87"/>
      <c r="BP147" s="87"/>
      <c r="BQ147" s="87"/>
      <c r="BR147" s="87"/>
      <c r="BS147" s="87"/>
      <c r="BT147" s="87"/>
      <c r="BU147" s="87"/>
      <c r="BV147" s="87"/>
      <c r="BW147" s="87"/>
      <c r="BX147" s="87"/>
      <c r="BY147" s="87"/>
    </row>
    <row r="148" spans="8:77" ht="12.75"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7"/>
      <c r="AX148" s="87"/>
      <c r="AY148" s="87"/>
      <c r="AZ148" s="87"/>
      <c r="BA148" s="87"/>
      <c r="BB148" s="87"/>
      <c r="BC148" s="87"/>
      <c r="BD148" s="87"/>
      <c r="BE148" s="87"/>
      <c r="BF148" s="87"/>
      <c r="BG148" s="87"/>
      <c r="BH148" s="87"/>
      <c r="BI148" s="87"/>
      <c r="BJ148" s="87"/>
      <c r="BK148" s="87"/>
      <c r="BL148" s="87"/>
      <c r="BM148" s="87"/>
      <c r="BN148" s="87"/>
      <c r="BO148" s="87"/>
      <c r="BP148" s="87"/>
      <c r="BQ148" s="87"/>
      <c r="BR148" s="87"/>
      <c r="BS148" s="87"/>
      <c r="BT148" s="87"/>
      <c r="BU148" s="87"/>
      <c r="BV148" s="87"/>
      <c r="BW148" s="87"/>
      <c r="BX148" s="87"/>
      <c r="BY148" s="87"/>
    </row>
    <row r="149" spans="8:77" ht="12.75"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7"/>
      <c r="BD149" s="87"/>
      <c r="BE149" s="87"/>
      <c r="BF149" s="87"/>
      <c r="BG149" s="87"/>
      <c r="BH149" s="87"/>
      <c r="BI149" s="87"/>
      <c r="BJ149" s="87"/>
      <c r="BK149" s="87"/>
      <c r="BL149" s="87"/>
      <c r="BM149" s="87"/>
      <c r="BN149" s="87"/>
      <c r="BO149" s="87"/>
      <c r="BP149" s="87"/>
      <c r="BQ149" s="87"/>
      <c r="BR149" s="87"/>
      <c r="BS149" s="87"/>
      <c r="BT149" s="87"/>
      <c r="BU149" s="87"/>
      <c r="BV149" s="87"/>
      <c r="BW149" s="87"/>
      <c r="BX149" s="87"/>
      <c r="BY149" s="87"/>
    </row>
    <row r="150" spans="8:77" ht="12.75"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  <c r="AU150" s="87"/>
      <c r="AV150" s="87"/>
      <c r="AW150" s="87"/>
      <c r="AX150" s="87"/>
      <c r="AY150" s="87"/>
      <c r="AZ150" s="87"/>
      <c r="BA150" s="87"/>
      <c r="BB150" s="87"/>
      <c r="BC150" s="87"/>
      <c r="BD150" s="87"/>
      <c r="BE150" s="87"/>
      <c r="BF150" s="87"/>
      <c r="BG150" s="87"/>
      <c r="BH150" s="87"/>
      <c r="BI150" s="87"/>
      <c r="BJ150" s="87"/>
      <c r="BK150" s="87"/>
      <c r="BL150" s="87"/>
      <c r="BM150" s="87"/>
      <c r="BN150" s="87"/>
      <c r="BO150" s="87"/>
      <c r="BP150" s="87"/>
      <c r="BQ150" s="87"/>
      <c r="BR150" s="87"/>
      <c r="BS150" s="87"/>
      <c r="BT150" s="87"/>
      <c r="BU150" s="87"/>
      <c r="BV150" s="87"/>
      <c r="BW150" s="87"/>
      <c r="BX150" s="87"/>
      <c r="BY150" s="87"/>
    </row>
    <row r="151" spans="8:77" ht="12.75"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7"/>
      <c r="BD151" s="87"/>
      <c r="BE151" s="87"/>
      <c r="BF151" s="87"/>
      <c r="BG151" s="87"/>
      <c r="BH151" s="87"/>
      <c r="BI151" s="87"/>
      <c r="BJ151" s="87"/>
      <c r="BK151" s="87"/>
      <c r="BL151" s="87"/>
      <c r="BM151" s="87"/>
      <c r="BN151" s="87"/>
      <c r="BO151" s="87"/>
      <c r="BP151" s="87"/>
      <c r="BQ151" s="87"/>
      <c r="BR151" s="87"/>
      <c r="BS151" s="87"/>
      <c r="BT151" s="87"/>
      <c r="BU151" s="87"/>
      <c r="BV151" s="87"/>
      <c r="BW151" s="87"/>
      <c r="BX151" s="87"/>
      <c r="BY151" s="87"/>
    </row>
    <row r="152" spans="8:77" ht="12.75"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  <c r="AW152" s="87"/>
      <c r="AX152" s="87"/>
      <c r="AY152" s="87"/>
      <c r="AZ152" s="87"/>
      <c r="BA152" s="87"/>
      <c r="BB152" s="87"/>
      <c r="BC152" s="87"/>
      <c r="BD152" s="87"/>
      <c r="BE152" s="87"/>
      <c r="BF152" s="87"/>
      <c r="BG152" s="87"/>
      <c r="BH152" s="87"/>
      <c r="BI152" s="87"/>
      <c r="BJ152" s="87"/>
      <c r="BK152" s="87"/>
      <c r="BL152" s="87"/>
      <c r="BM152" s="87"/>
      <c r="BN152" s="87"/>
      <c r="BO152" s="87"/>
      <c r="BP152" s="87"/>
      <c r="BQ152" s="87"/>
      <c r="BR152" s="87"/>
      <c r="BS152" s="87"/>
      <c r="BT152" s="87"/>
      <c r="BU152" s="87"/>
      <c r="BV152" s="87"/>
      <c r="BW152" s="87"/>
      <c r="BX152" s="87"/>
      <c r="BY152" s="87"/>
    </row>
    <row r="153" spans="8:77" ht="12.75"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7"/>
      <c r="BD153" s="87"/>
      <c r="BE153" s="87"/>
      <c r="BF153" s="87"/>
      <c r="BG153" s="87"/>
      <c r="BH153" s="87"/>
      <c r="BI153" s="87"/>
      <c r="BJ153" s="87"/>
      <c r="BK153" s="87"/>
      <c r="BL153" s="87"/>
      <c r="BM153" s="87"/>
      <c r="BN153" s="87"/>
      <c r="BO153" s="87"/>
      <c r="BP153" s="87"/>
      <c r="BQ153" s="87"/>
      <c r="BR153" s="87"/>
      <c r="BS153" s="87"/>
      <c r="BT153" s="87"/>
      <c r="BU153" s="87"/>
      <c r="BV153" s="87"/>
      <c r="BW153" s="87"/>
      <c r="BX153" s="87"/>
      <c r="BY153" s="87"/>
    </row>
    <row r="154" spans="8:77" ht="12.75"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87"/>
      <c r="AR154" s="87"/>
      <c r="AS154" s="87"/>
      <c r="AT154" s="87"/>
      <c r="AU154" s="87"/>
      <c r="AV154" s="87"/>
      <c r="AW154" s="87"/>
      <c r="AX154" s="87"/>
      <c r="AY154" s="87"/>
      <c r="AZ154" s="87"/>
      <c r="BA154" s="87"/>
      <c r="BB154" s="87"/>
      <c r="BC154" s="87"/>
      <c r="BD154" s="87"/>
      <c r="BE154" s="87"/>
      <c r="BF154" s="87"/>
      <c r="BG154" s="87"/>
      <c r="BH154" s="87"/>
      <c r="BI154" s="87"/>
      <c r="BJ154" s="87"/>
      <c r="BK154" s="87"/>
      <c r="BL154" s="87"/>
      <c r="BM154" s="87"/>
      <c r="BN154" s="87"/>
      <c r="BO154" s="87"/>
      <c r="BP154" s="87"/>
      <c r="BQ154" s="87"/>
      <c r="BR154" s="87"/>
      <c r="BS154" s="87"/>
      <c r="BT154" s="87"/>
      <c r="BU154" s="87"/>
      <c r="BV154" s="87"/>
      <c r="BW154" s="87"/>
      <c r="BX154" s="87"/>
      <c r="BY154" s="87"/>
    </row>
    <row r="155" spans="8:77" ht="12.75"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7"/>
      <c r="BD155" s="87"/>
      <c r="BE155" s="87"/>
      <c r="BF155" s="87"/>
      <c r="BG155" s="87"/>
      <c r="BH155" s="87"/>
      <c r="BI155" s="87"/>
      <c r="BJ155" s="87"/>
      <c r="BK155" s="87"/>
      <c r="BL155" s="87"/>
      <c r="BM155" s="87"/>
      <c r="BN155" s="87"/>
      <c r="BO155" s="87"/>
      <c r="BP155" s="87"/>
      <c r="BQ155" s="87"/>
      <c r="BR155" s="87"/>
      <c r="BS155" s="87"/>
      <c r="BT155" s="87"/>
      <c r="BU155" s="87"/>
      <c r="BV155" s="87"/>
      <c r="BW155" s="87"/>
      <c r="BX155" s="87"/>
      <c r="BY155" s="87"/>
    </row>
    <row r="156" spans="8:77" ht="12.75"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  <c r="AT156" s="87"/>
      <c r="AU156" s="87"/>
      <c r="AV156" s="87"/>
      <c r="AW156" s="87"/>
      <c r="AX156" s="87"/>
      <c r="AY156" s="87"/>
      <c r="AZ156" s="87"/>
      <c r="BA156" s="87"/>
      <c r="BB156" s="87"/>
      <c r="BC156" s="87"/>
      <c r="BD156" s="87"/>
      <c r="BE156" s="87"/>
      <c r="BF156" s="87"/>
      <c r="BG156" s="87"/>
      <c r="BH156" s="87"/>
      <c r="BI156" s="87"/>
      <c r="BJ156" s="87"/>
      <c r="BK156" s="87"/>
      <c r="BL156" s="87"/>
      <c r="BM156" s="87"/>
      <c r="BN156" s="87"/>
      <c r="BO156" s="87"/>
      <c r="BP156" s="87"/>
      <c r="BQ156" s="87"/>
      <c r="BR156" s="87"/>
      <c r="BS156" s="87"/>
      <c r="BT156" s="87"/>
      <c r="BU156" s="87"/>
      <c r="BV156" s="87"/>
      <c r="BW156" s="87"/>
      <c r="BX156" s="87"/>
      <c r="BY156" s="87"/>
    </row>
    <row r="157" spans="8:77" ht="12.75"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  <c r="AQ157" s="87"/>
      <c r="AR157" s="87"/>
      <c r="AS157" s="87"/>
      <c r="AT157" s="87"/>
      <c r="AU157" s="87"/>
      <c r="AV157" s="87"/>
      <c r="AW157" s="87"/>
      <c r="AX157" s="87"/>
      <c r="AY157" s="87"/>
      <c r="AZ157" s="87"/>
      <c r="BA157" s="87"/>
      <c r="BB157" s="87"/>
      <c r="BC157" s="87"/>
      <c r="BD157" s="87"/>
      <c r="BE157" s="87"/>
      <c r="BF157" s="87"/>
      <c r="BG157" s="87"/>
      <c r="BH157" s="87"/>
      <c r="BI157" s="87"/>
      <c r="BJ157" s="87"/>
      <c r="BK157" s="87"/>
      <c r="BL157" s="87"/>
      <c r="BM157" s="87"/>
      <c r="BN157" s="87"/>
      <c r="BO157" s="87"/>
      <c r="BP157" s="87"/>
      <c r="BQ157" s="87"/>
      <c r="BR157" s="87"/>
      <c r="BS157" s="87"/>
      <c r="BT157" s="87"/>
      <c r="BU157" s="87"/>
      <c r="BV157" s="87"/>
      <c r="BW157" s="87"/>
      <c r="BX157" s="87"/>
      <c r="BY157" s="87"/>
    </row>
    <row r="158" spans="8:77" ht="12.75"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7"/>
      <c r="BD158" s="87"/>
      <c r="BE158" s="87"/>
      <c r="BF158" s="87"/>
      <c r="BG158" s="87"/>
      <c r="BH158" s="87"/>
      <c r="BI158" s="87"/>
      <c r="BJ158" s="87"/>
      <c r="BK158" s="87"/>
      <c r="BL158" s="87"/>
      <c r="BM158" s="87"/>
      <c r="BN158" s="87"/>
      <c r="BO158" s="87"/>
      <c r="BP158" s="87"/>
      <c r="BQ158" s="87"/>
      <c r="BR158" s="87"/>
      <c r="BS158" s="87"/>
      <c r="BT158" s="87"/>
      <c r="BU158" s="87"/>
      <c r="BV158" s="87"/>
      <c r="BW158" s="87"/>
      <c r="BX158" s="87"/>
      <c r="BY158" s="87"/>
    </row>
    <row r="159" spans="8:77" ht="12.75"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  <c r="AQ159" s="87"/>
      <c r="AR159" s="87"/>
      <c r="AS159" s="87"/>
      <c r="AT159" s="87"/>
      <c r="AU159" s="87"/>
      <c r="AV159" s="87"/>
      <c r="AW159" s="87"/>
      <c r="AX159" s="87"/>
      <c r="AY159" s="87"/>
      <c r="AZ159" s="87"/>
      <c r="BA159" s="87"/>
      <c r="BB159" s="87"/>
      <c r="BC159" s="87"/>
      <c r="BD159" s="87"/>
      <c r="BE159" s="87"/>
      <c r="BF159" s="87"/>
      <c r="BG159" s="87"/>
      <c r="BH159" s="87"/>
      <c r="BI159" s="87"/>
      <c r="BJ159" s="87"/>
      <c r="BK159" s="87"/>
      <c r="BL159" s="87"/>
      <c r="BM159" s="87"/>
      <c r="BN159" s="87"/>
      <c r="BO159" s="87"/>
      <c r="BP159" s="87"/>
      <c r="BQ159" s="87"/>
      <c r="BR159" s="87"/>
      <c r="BS159" s="87"/>
      <c r="BT159" s="87"/>
      <c r="BU159" s="87"/>
      <c r="BV159" s="87"/>
      <c r="BW159" s="87"/>
      <c r="BX159" s="87"/>
      <c r="BY159" s="87"/>
    </row>
    <row r="160" spans="8:77" ht="12.75"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7"/>
      <c r="BD160" s="87"/>
      <c r="BE160" s="87"/>
      <c r="BF160" s="87"/>
      <c r="BG160" s="87"/>
      <c r="BH160" s="87"/>
      <c r="BI160" s="87"/>
      <c r="BJ160" s="87"/>
      <c r="BK160" s="87"/>
      <c r="BL160" s="87"/>
      <c r="BM160" s="87"/>
      <c r="BN160" s="87"/>
      <c r="BO160" s="87"/>
      <c r="BP160" s="87"/>
      <c r="BQ160" s="87"/>
      <c r="BR160" s="87"/>
      <c r="BS160" s="87"/>
      <c r="BT160" s="87"/>
      <c r="BU160" s="87"/>
      <c r="BV160" s="87"/>
      <c r="BW160" s="87"/>
      <c r="BX160" s="87"/>
      <c r="BY160" s="87"/>
    </row>
    <row r="161" spans="8:77" ht="12.75"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87"/>
      <c r="AR161" s="87"/>
      <c r="AS161" s="87"/>
      <c r="AT161" s="87"/>
      <c r="AU161" s="87"/>
      <c r="AV161" s="87"/>
      <c r="AW161" s="87"/>
      <c r="AX161" s="87"/>
      <c r="AY161" s="87"/>
      <c r="AZ161" s="87"/>
      <c r="BA161" s="87"/>
      <c r="BB161" s="87"/>
      <c r="BC161" s="87"/>
      <c r="BD161" s="87"/>
      <c r="BE161" s="87"/>
      <c r="BF161" s="87"/>
      <c r="BG161" s="87"/>
      <c r="BH161" s="87"/>
      <c r="BI161" s="87"/>
      <c r="BJ161" s="87"/>
      <c r="BK161" s="87"/>
      <c r="BL161" s="87"/>
      <c r="BM161" s="87"/>
      <c r="BN161" s="87"/>
      <c r="BO161" s="87"/>
      <c r="BP161" s="87"/>
      <c r="BQ161" s="87"/>
      <c r="BR161" s="87"/>
      <c r="BS161" s="87"/>
      <c r="BT161" s="87"/>
      <c r="BU161" s="87"/>
      <c r="BV161" s="87"/>
      <c r="BW161" s="87"/>
      <c r="BX161" s="87"/>
      <c r="BY161" s="87"/>
    </row>
    <row r="162" spans="8:77" ht="12.75"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  <c r="AP162" s="87"/>
      <c r="AQ162" s="87"/>
      <c r="AR162" s="87"/>
      <c r="AS162" s="87"/>
      <c r="AT162" s="87"/>
      <c r="AU162" s="87"/>
      <c r="AV162" s="87"/>
      <c r="AW162" s="87"/>
      <c r="AX162" s="87"/>
      <c r="AY162" s="87"/>
      <c r="AZ162" s="87"/>
      <c r="BA162" s="87"/>
      <c r="BB162" s="87"/>
      <c r="BC162" s="87"/>
      <c r="BD162" s="87"/>
      <c r="BE162" s="87"/>
      <c r="BF162" s="87"/>
      <c r="BG162" s="87"/>
      <c r="BH162" s="87"/>
      <c r="BI162" s="87"/>
      <c r="BJ162" s="87"/>
      <c r="BK162" s="87"/>
      <c r="BL162" s="87"/>
      <c r="BM162" s="87"/>
      <c r="BN162" s="87"/>
      <c r="BO162" s="87"/>
      <c r="BP162" s="87"/>
      <c r="BQ162" s="87"/>
      <c r="BR162" s="87"/>
      <c r="BS162" s="87"/>
      <c r="BT162" s="87"/>
      <c r="BU162" s="87"/>
      <c r="BV162" s="87"/>
      <c r="BW162" s="87"/>
      <c r="BX162" s="87"/>
      <c r="BY162" s="87"/>
    </row>
    <row r="163" spans="8:77" ht="12.75"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7"/>
      <c r="BD163" s="87"/>
      <c r="BE163" s="87"/>
      <c r="BF163" s="87"/>
      <c r="BG163" s="87"/>
      <c r="BH163" s="87"/>
      <c r="BI163" s="87"/>
      <c r="BJ163" s="87"/>
      <c r="BK163" s="87"/>
      <c r="BL163" s="87"/>
      <c r="BM163" s="87"/>
      <c r="BN163" s="87"/>
      <c r="BO163" s="87"/>
      <c r="BP163" s="87"/>
      <c r="BQ163" s="87"/>
      <c r="BR163" s="87"/>
      <c r="BS163" s="87"/>
      <c r="BT163" s="87"/>
      <c r="BU163" s="87"/>
      <c r="BV163" s="87"/>
      <c r="BW163" s="87"/>
      <c r="BX163" s="87"/>
      <c r="BY163" s="87"/>
    </row>
    <row r="164" spans="8:77" ht="12.75"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  <c r="AT164" s="87"/>
      <c r="AU164" s="87"/>
      <c r="AV164" s="87"/>
      <c r="AW164" s="87"/>
      <c r="AX164" s="87"/>
      <c r="AY164" s="87"/>
      <c r="AZ164" s="87"/>
      <c r="BA164" s="87"/>
      <c r="BB164" s="87"/>
      <c r="BC164" s="87"/>
      <c r="BD164" s="87"/>
      <c r="BE164" s="87"/>
      <c r="BF164" s="87"/>
      <c r="BG164" s="87"/>
      <c r="BH164" s="87"/>
      <c r="BI164" s="87"/>
      <c r="BJ164" s="87"/>
      <c r="BK164" s="87"/>
      <c r="BL164" s="87"/>
      <c r="BM164" s="87"/>
      <c r="BN164" s="87"/>
      <c r="BO164" s="87"/>
      <c r="BP164" s="87"/>
      <c r="BQ164" s="87"/>
      <c r="BR164" s="87"/>
      <c r="BS164" s="87"/>
      <c r="BT164" s="87"/>
      <c r="BU164" s="87"/>
      <c r="BV164" s="87"/>
      <c r="BW164" s="87"/>
      <c r="BX164" s="87"/>
      <c r="BY164" s="87"/>
    </row>
    <row r="165" spans="8:77" ht="12.75"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7"/>
      <c r="AR165" s="87"/>
      <c r="AS165" s="87"/>
      <c r="AT165" s="87"/>
      <c r="AU165" s="87"/>
      <c r="AV165" s="87"/>
      <c r="AW165" s="87"/>
      <c r="AX165" s="87"/>
      <c r="AY165" s="87"/>
      <c r="AZ165" s="87"/>
      <c r="BA165" s="87"/>
      <c r="BB165" s="87"/>
      <c r="BC165" s="87"/>
      <c r="BD165" s="87"/>
      <c r="BE165" s="87"/>
      <c r="BF165" s="87"/>
      <c r="BG165" s="87"/>
      <c r="BH165" s="87"/>
      <c r="BI165" s="87"/>
      <c r="BJ165" s="87"/>
      <c r="BK165" s="87"/>
      <c r="BL165" s="87"/>
      <c r="BM165" s="87"/>
      <c r="BN165" s="87"/>
      <c r="BO165" s="87"/>
      <c r="BP165" s="87"/>
      <c r="BQ165" s="87"/>
      <c r="BR165" s="87"/>
      <c r="BS165" s="87"/>
      <c r="BT165" s="87"/>
      <c r="BU165" s="87"/>
      <c r="BV165" s="87"/>
      <c r="BW165" s="87"/>
      <c r="BX165" s="87"/>
      <c r="BY165" s="87"/>
    </row>
    <row r="166" spans="8:77" ht="12.75"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  <c r="AQ166" s="87"/>
      <c r="AR166" s="87"/>
      <c r="AS166" s="87"/>
      <c r="AT166" s="87"/>
      <c r="AU166" s="87"/>
      <c r="AV166" s="87"/>
      <c r="AW166" s="87"/>
      <c r="AX166" s="87"/>
      <c r="AY166" s="87"/>
      <c r="AZ166" s="87"/>
      <c r="BA166" s="87"/>
      <c r="BB166" s="87"/>
      <c r="BC166" s="87"/>
      <c r="BD166" s="87"/>
      <c r="BE166" s="87"/>
      <c r="BF166" s="87"/>
      <c r="BG166" s="87"/>
      <c r="BH166" s="87"/>
      <c r="BI166" s="87"/>
      <c r="BJ166" s="87"/>
      <c r="BK166" s="87"/>
      <c r="BL166" s="87"/>
      <c r="BM166" s="87"/>
      <c r="BN166" s="87"/>
      <c r="BO166" s="87"/>
      <c r="BP166" s="87"/>
      <c r="BQ166" s="87"/>
      <c r="BR166" s="87"/>
      <c r="BS166" s="87"/>
      <c r="BT166" s="87"/>
      <c r="BU166" s="87"/>
      <c r="BV166" s="87"/>
      <c r="BW166" s="87"/>
      <c r="BX166" s="87"/>
      <c r="BY166" s="87"/>
    </row>
    <row r="167" spans="8:77" ht="12.75"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7"/>
      <c r="AR167" s="87"/>
      <c r="AS167" s="87"/>
      <c r="AT167" s="87"/>
      <c r="AU167" s="87"/>
      <c r="AV167" s="87"/>
      <c r="AW167" s="87"/>
      <c r="AX167" s="87"/>
      <c r="AY167" s="87"/>
      <c r="AZ167" s="87"/>
      <c r="BA167" s="87"/>
      <c r="BB167" s="87"/>
      <c r="BC167" s="87"/>
      <c r="BD167" s="87"/>
      <c r="BE167" s="87"/>
      <c r="BF167" s="87"/>
      <c r="BG167" s="87"/>
      <c r="BH167" s="87"/>
      <c r="BI167" s="87"/>
      <c r="BJ167" s="87"/>
      <c r="BK167" s="87"/>
      <c r="BL167" s="87"/>
      <c r="BM167" s="87"/>
      <c r="BN167" s="87"/>
      <c r="BO167" s="87"/>
      <c r="BP167" s="87"/>
      <c r="BQ167" s="87"/>
      <c r="BR167" s="87"/>
      <c r="BS167" s="87"/>
      <c r="BT167" s="87"/>
      <c r="BU167" s="87"/>
      <c r="BV167" s="87"/>
      <c r="BW167" s="87"/>
      <c r="BX167" s="87"/>
      <c r="BY167" s="87"/>
    </row>
    <row r="168" spans="8:77" ht="12.75"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  <c r="AO168" s="87"/>
      <c r="AP168" s="87"/>
      <c r="AQ168" s="87"/>
      <c r="AR168" s="87"/>
      <c r="AS168" s="87"/>
      <c r="AT168" s="87"/>
      <c r="AU168" s="87"/>
      <c r="AV168" s="87"/>
      <c r="AW168" s="87"/>
      <c r="AX168" s="87"/>
      <c r="AY168" s="87"/>
      <c r="AZ168" s="87"/>
      <c r="BA168" s="87"/>
      <c r="BB168" s="87"/>
      <c r="BC168" s="87"/>
      <c r="BD168" s="87"/>
      <c r="BE168" s="87"/>
      <c r="BF168" s="87"/>
      <c r="BG168" s="87"/>
      <c r="BH168" s="87"/>
      <c r="BI168" s="87"/>
      <c r="BJ168" s="87"/>
      <c r="BK168" s="87"/>
      <c r="BL168" s="87"/>
      <c r="BM168" s="87"/>
      <c r="BN168" s="87"/>
      <c r="BO168" s="87"/>
      <c r="BP168" s="87"/>
      <c r="BQ168" s="87"/>
      <c r="BR168" s="87"/>
      <c r="BS168" s="87"/>
      <c r="BT168" s="87"/>
      <c r="BU168" s="87"/>
      <c r="BV168" s="87"/>
      <c r="BW168" s="87"/>
      <c r="BX168" s="87"/>
      <c r="BY168" s="87"/>
    </row>
    <row r="169" spans="8:77" ht="12.75"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87"/>
      <c r="AT169" s="87"/>
      <c r="AU169" s="87"/>
      <c r="AV169" s="87"/>
      <c r="AW169" s="87"/>
      <c r="AX169" s="87"/>
      <c r="AY169" s="87"/>
      <c r="AZ169" s="87"/>
      <c r="BA169" s="87"/>
      <c r="BB169" s="87"/>
      <c r="BC169" s="87"/>
      <c r="BD169" s="87"/>
      <c r="BE169" s="87"/>
      <c r="BF169" s="87"/>
      <c r="BG169" s="87"/>
      <c r="BH169" s="87"/>
      <c r="BI169" s="87"/>
      <c r="BJ169" s="87"/>
      <c r="BK169" s="87"/>
      <c r="BL169" s="87"/>
      <c r="BM169" s="87"/>
      <c r="BN169" s="87"/>
      <c r="BO169" s="87"/>
      <c r="BP169" s="87"/>
      <c r="BQ169" s="87"/>
      <c r="BR169" s="87"/>
      <c r="BS169" s="87"/>
      <c r="BT169" s="87"/>
      <c r="BU169" s="87"/>
      <c r="BV169" s="87"/>
      <c r="BW169" s="87"/>
      <c r="BX169" s="87"/>
      <c r="BY169" s="87"/>
    </row>
    <row r="170" spans="8:77" ht="12.75"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87"/>
      <c r="AT170" s="87"/>
      <c r="AU170" s="87"/>
      <c r="AV170" s="87"/>
      <c r="AW170" s="87"/>
      <c r="AX170" s="87"/>
      <c r="AY170" s="87"/>
      <c r="AZ170" s="87"/>
      <c r="BA170" s="87"/>
      <c r="BB170" s="87"/>
      <c r="BC170" s="87"/>
      <c r="BD170" s="87"/>
      <c r="BE170" s="87"/>
      <c r="BF170" s="87"/>
      <c r="BG170" s="87"/>
      <c r="BH170" s="87"/>
      <c r="BI170" s="87"/>
      <c r="BJ170" s="87"/>
      <c r="BK170" s="87"/>
      <c r="BL170" s="87"/>
      <c r="BM170" s="87"/>
      <c r="BN170" s="87"/>
      <c r="BO170" s="87"/>
      <c r="BP170" s="87"/>
      <c r="BQ170" s="87"/>
      <c r="BR170" s="87"/>
      <c r="BS170" s="87"/>
      <c r="BT170" s="87"/>
      <c r="BU170" s="87"/>
      <c r="BV170" s="87"/>
      <c r="BW170" s="87"/>
      <c r="BX170" s="87"/>
      <c r="BY170" s="87"/>
    </row>
    <row r="171" spans="8:77" ht="12.75"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/>
      <c r="AT171" s="87"/>
      <c r="AU171" s="87"/>
      <c r="AV171" s="87"/>
      <c r="AW171" s="87"/>
      <c r="AX171" s="87"/>
      <c r="AY171" s="87"/>
      <c r="AZ171" s="87"/>
      <c r="BA171" s="87"/>
      <c r="BB171" s="87"/>
      <c r="BC171" s="87"/>
      <c r="BD171" s="87"/>
      <c r="BE171" s="87"/>
      <c r="BF171" s="87"/>
      <c r="BG171" s="87"/>
      <c r="BH171" s="87"/>
      <c r="BI171" s="87"/>
      <c r="BJ171" s="87"/>
      <c r="BK171" s="87"/>
      <c r="BL171" s="87"/>
      <c r="BM171" s="87"/>
      <c r="BN171" s="87"/>
      <c r="BO171" s="87"/>
      <c r="BP171" s="87"/>
      <c r="BQ171" s="87"/>
      <c r="BR171" s="87"/>
      <c r="BS171" s="87"/>
      <c r="BT171" s="87"/>
      <c r="BU171" s="87"/>
      <c r="BV171" s="87"/>
      <c r="BW171" s="87"/>
      <c r="BX171" s="87"/>
      <c r="BY171" s="87"/>
    </row>
    <row r="172" spans="8:77" ht="12.75"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87"/>
      <c r="AT172" s="87"/>
      <c r="AU172" s="87"/>
      <c r="AV172" s="87"/>
      <c r="AW172" s="87"/>
      <c r="AX172" s="87"/>
      <c r="AY172" s="87"/>
      <c r="AZ172" s="87"/>
      <c r="BA172" s="87"/>
      <c r="BB172" s="87"/>
      <c r="BC172" s="87"/>
      <c r="BD172" s="87"/>
      <c r="BE172" s="87"/>
      <c r="BF172" s="87"/>
      <c r="BG172" s="87"/>
      <c r="BH172" s="87"/>
      <c r="BI172" s="87"/>
      <c r="BJ172" s="87"/>
      <c r="BK172" s="87"/>
      <c r="BL172" s="87"/>
      <c r="BM172" s="87"/>
      <c r="BN172" s="87"/>
      <c r="BO172" s="87"/>
      <c r="BP172" s="87"/>
      <c r="BQ172" s="87"/>
      <c r="BR172" s="87"/>
      <c r="BS172" s="87"/>
      <c r="BT172" s="87"/>
      <c r="BU172" s="87"/>
      <c r="BV172" s="87"/>
      <c r="BW172" s="87"/>
      <c r="BX172" s="87"/>
      <c r="BY172" s="87"/>
    </row>
    <row r="173" spans="8:77" ht="12.75"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Q173" s="87"/>
      <c r="AR173" s="87"/>
      <c r="AS173" s="87"/>
      <c r="AT173" s="87"/>
      <c r="AU173" s="87"/>
      <c r="AV173" s="87"/>
      <c r="AW173" s="87"/>
      <c r="AX173" s="87"/>
      <c r="AY173" s="87"/>
      <c r="AZ173" s="87"/>
      <c r="BA173" s="87"/>
      <c r="BB173" s="87"/>
      <c r="BC173" s="87"/>
      <c r="BD173" s="87"/>
      <c r="BE173" s="87"/>
      <c r="BF173" s="87"/>
      <c r="BG173" s="87"/>
      <c r="BH173" s="87"/>
      <c r="BI173" s="87"/>
      <c r="BJ173" s="87"/>
      <c r="BK173" s="87"/>
      <c r="BL173" s="87"/>
      <c r="BM173" s="87"/>
      <c r="BN173" s="87"/>
      <c r="BO173" s="87"/>
      <c r="BP173" s="87"/>
      <c r="BQ173" s="87"/>
      <c r="BR173" s="87"/>
      <c r="BS173" s="87"/>
      <c r="BT173" s="87"/>
      <c r="BU173" s="87"/>
      <c r="BV173" s="87"/>
      <c r="BW173" s="87"/>
      <c r="BX173" s="87"/>
      <c r="BY173" s="87"/>
    </row>
    <row r="174" spans="8:77" ht="12.75"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87"/>
      <c r="AT174" s="87"/>
      <c r="AU174" s="87"/>
      <c r="AV174" s="87"/>
      <c r="AW174" s="87"/>
      <c r="AX174" s="87"/>
      <c r="AY174" s="87"/>
      <c r="AZ174" s="87"/>
      <c r="BA174" s="87"/>
      <c r="BB174" s="87"/>
      <c r="BC174" s="87"/>
      <c r="BD174" s="87"/>
      <c r="BE174" s="87"/>
      <c r="BF174" s="87"/>
      <c r="BG174" s="87"/>
      <c r="BH174" s="87"/>
      <c r="BI174" s="87"/>
      <c r="BJ174" s="87"/>
      <c r="BK174" s="87"/>
      <c r="BL174" s="87"/>
      <c r="BM174" s="87"/>
      <c r="BN174" s="87"/>
      <c r="BO174" s="87"/>
      <c r="BP174" s="87"/>
      <c r="BQ174" s="87"/>
      <c r="BR174" s="87"/>
      <c r="BS174" s="87"/>
      <c r="BT174" s="87"/>
      <c r="BU174" s="87"/>
      <c r="BV174" s="87"/>
      <c r="BW174" s="87"/>
      <c r="BX174" s="87"/>
      <c r="BY174" s="87"/>
    </row>
    <row r="175" spans="8:77" ht="12.75"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  <c r="AT175" s="87"/>
      <c r="AU175" s="87"/>
      <c r="AV175" s="87"/>
      <c r="AW175" s="87"/>
      <c r="AX175" s="87"/>
      <c r="AY175" s="87"/>
      <c r="AZ175" s="87"/>
      <c r="BA175" s="87"/>
      <c r="BB175" s="87"/>
      <c r="BC175" s="87"/>
      <c r="BD175" s="87"/>
      <c r="BE175" s="87"/>
      <c r="BF175" s="87"/>
      <c r="BG175" s="87"/>
      <c r="BH175" s="87"/>
      <c r="BI175" s="87"/>
      <c r="BJ175" s="87"/>
      <c r="BK175" s="87"/>
      <c r="BL175" s="87"/>
      <c r="BM175" s="87"/>
      <c r="BN175" s="87"/>
      <c r="BO175" s="87"/>
      <c r="BP175" s="87"/>
      <c r="BQ175" s="87"/>
      <c r="BR175" s="87"/>
      <c r="BS175" s="87"/>
      <c r="BT175" s="87"/>
      <c r="BU175" s="87"/>
      <c r="BV175" s="87"/>
      <c r="BW175" s="87"/>
      <c r="BX175" s="87"/>
      <c r="BY175" s="87"/>
    </row>
    <row r="176" spans="8:77" ht="12.75"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  <c r="AQ176" s="87"/>
      <c r="AR176" s="87"/>
      <c r="AS176" s="87"/>
      <c r="AT176" s="87"/>
      <c r="AU176" s="87"/>
      <c r="AV176" s="87"/>
      <c r="AW176" s="87"/>
      <c r="AX176" s="87"/>
      <c r="AY176" s="87"/>
      <c r="AZ176" s="87"/>
      <c r="BA176" s="87"/>
      <c r="BB176" s="87"/>
      <c r="BC176" s="87"/>
      <c r="BD176" s="87"/>
      <c r="BE176" s="87"/>
      <c r="BF176" s="87"/>
      <c r="BG176" s="87"/>
      <c r="BH176" s="87"/>
      <c r="BI176" s="87"/>
      <c r="BJ176" s="87"/>
      <c r="BK176" s="87"/>
      <c r="BL176" s="87"/>
      <c r="BM176" s="87"/>
      <c r="BN176" s="87"/>
      <c r="BO176" s="87"/>
      <c r="BP176" s="87"/>
      <c r="BQ176" s="87"/>
      <c r="BR176" s="87"/>
      <c r="BS176" s="87"/>
      <c r="BT176" s="87"/>
      <c r="BU176" s="87"/>
      <c r="BV176" s="87"/>
      <c r="BW176" s="87"/>
      <c r="BX176" s="87"/>
      <c r="BY176" s="87"/>
    </row>
    <row r="177" spans="8:77" ht="12.75"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  <c r="AM177" s="87"/>
      <c r="AN177" s="87"/>
      <c r="AO177" s="87"/>
      <c r="AP177" s="87"/>
      <c r="AQ177" s="87"/>
      <c r="AR177" s="87"/>
      <c r="AS177" s="87"/>
      <c r="AT177" s="87"/>
      <c r="AU177" s="87"/>
      <c r="AV177" s="87"/>
      <c r="AW177" s="87"/>
      <c r="AX177" s="87"/>
      <c r="AY177" s="87"/>
      <c r="AZ177" s="87"/>
      <c r="BA177" s="87"/>
      <c r="BB177" s="87"/>
      <c r="BC177" s="87"/>
      <c r="BD177" s="87"/>
      <c r="BE177" s="87"/>
      <c r="BF177" s="87"/>
      <c r="BG177" s="87"/>
      <c r="BH177" s="87"/>
      <c r="BI177" s="87"/>
      <c r="BJ177" s="87"/>
      <c r="BK177" s="87"/>
      <c r="BL177" s="87"/>
      <c r="BM177" s="87"/>
      <c r="BN177" s="87"/>
      <c r="BO177" s="87"/>
      <c r="BP177" s="87"/>
      <c r="BQ177" s="87"/>
      <c r="BR177" s="87"/>
      <c r="BS177" s="87"/>
      <c r="BT177" s="87"/>
      <c r="BU177" s="87"/>
      <c r="BV177" s="87"/>
      <c r="BW177" s="87"/>
      <c r="BX177" s="87"/>
      <c r="BY177" s="87"/>
    </row>
    <row r="178" spans="8:77" ht="12.75"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  <c r="AQ178" s="87"/>
      <c r="AR178" s="87"/>
      <c r="AS178" s="87"/>
      <c r="AT178" s="87"/>
      <c r="AU178" s="87"/>
      <c r="AV178" s="87"/>
      <c r="AW178" s="87"/>
      <c r="AX178" s="87"/>
      <c r="AY178" s="87"/>
      <c r="AZ178" s="87"/>
      <c r="BA178" s="87"/>
      <c r="BB178" s="87"/>
      <c r="BC178" s="87"/>
      <c r="BD178" s="87"/>
      <c r="BE178" s="87"/>
      <c r="BF178" s="87"/>
      <c r="BG178" s="87"/>
      <c r="BH178" s="87"/>
      <c r="BI178" s="87"/>
      <c r="BJ178" s="87"/>
      <c r="BK178" s="87"/>
      <c r="BL178" s="87"/>
      <c r="BM178" s="87"/>
      <c r="BN178" s="87"/>
      <c r="BO178" s="87"/>
      <c r="BP178" s="87"/>
      <c r="BQ178" s="87"/>
      <c r="BR178" s="87"/>
      <c r="BS178" s="87"/>
      <c r="BT178" s="87"/>
      <c r="BU178" s="87"/>
      <c r="BV178" s="87"/>
      <c r="BW178" s="87"/>
      <c r="BX178" s="87"/>
      <c r="BY178" s="87"/>
    </row>
    <row r="179" spans="8:77" ht="12.75"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  <c r="AP179" s="87"/>
      <c r="AQ179" s="87"/>
      <c r="AR179" s="87"/>
      <c r="AS179" s="87"/>
      <c r="AT179" s="87"/>
      <c r="AU179" s="87"/>
      <c r="AV179" s="87"/>
      <c r="AW179" s="87"/>
      <c r="AX179" s="87"/>
      <c r="AY179" s="87"/>
      <c r="AZ179" s="87"/>
      <c r="BA179" s="87"/>
      <c r="BB179" s="87"/>
      <c r="BC179" s="87"/>
      <c r="BD179" s="87"/>
      <c r="BE179" s="87"/>
      <c r="BF179" s="87"/>
      <c r="BG179" s="87"/>
      <c r="BH179" s="87"/>
      <c r="BI179" s="87"/>
      <c r="BJ179" s="87"/>
      <c r="BK179" s="87"/>
      <c r="BL179" s="87"/>
      <c r="BM179" s="87"/>
      <c r="BN179" s="87"/>
      <c r="BO179" s="87"/>
      <c r="BP179" s="87"/>
      <c r="BQ179" s="87"/>
      <c r="BR179" s="87"/>
      <c r="BS179" s="87"/>
      <c r="BT179" s="87"/>
      <c r="BU179" s="87"/>
      <c r="BV179" s="87"/>
      <c r="BW179" s="87"/>
      <c r="BX179" s="87"/>
      <c r="BY179" s="87"/>
    </row>
    <row r="180" spans="8:77" ht="12.75"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87"/>
      <c r="AN180" s="87"/>
      <c r="AO180" s="87"/>
      <c r="AP180" s="87"/>
      <c r="AQ180" s="87"/>
      <c r="AR180" s="87"/>
      <c r="AS180" s="87"/>
      <c r="AT180" s="87"/>
      <c r="AU180" s="87"/>
      <c r="AV180" s="87"/>
      <c r="AW180" s="87"/>
      <c r="AX180" s="87"/>
      <c r="AY180" s="87"/>
      <c r="AZ180" s="87"/>
      <c r="BA180" s="87"/>
      <c r="BB180" s="87"/>
      <c r="BC180" s="87"/>
      <c r="BD180" s="87"/>
      <c r="BE180" s="87"/>
      <c r="BF180" s="87"/>
      <c r="BG180" s="87"/>
      <c r="BH180" s="87"/>
      <c r="BI180" s="87"/>
      <c r="BJ180" s="87"/>
      <c r="BK180" s="87"/>
      <c r="BL180" s="87"/>
      <c r="BM180" s="87"/>
      <c r="BN180" s="87"/>
      <c r="BO180" s="87"/>
      <c r="BP180" s="87"/>
      <c r="BQ180" s="87"/>
      <c r="BR180" s="87"/>
      <c r="BS180" s="87"/>
      <c r="BT180" s="87"/>
      <c r="BU180" s="87"/>
      <c r="BV180" s="87"/>
      <c r="BW180" s="87"/>
      <c r="BX180" s="87"/>
      <c r="BY180" s="87"/>
    </row>
    <row r="181" spans="8:77" ht="12.75"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  <c r="AP181" s="87"/>
      <c r="AQ181" s="87"/>
      <c r="AR181" s="87"/>
      <c r="AS181" s="87"/>
      <c r="AT181" s="87"/>
      <c r="AU181" s="87"/>
      <c r="AV181" s="87"/>
      <c r="AW181" s="87"/>
      <c r="AX181" s="87"/>
      <c r="AY181" s="87"/>
      <c r="AZ181" s="87"/>
      <c r="BA181" s="87"/>
      <c r="BB181" s="87"/>
      <c r="BC181" s="87"/>
      <c r="BD181" s="87"/>
      <c r="BE181" s="87"/>
      <c r="BF181" s="87"/>
      <c r="BG181" s="87"/>
      <c r="BH181" s="87"/>
      <c r="BI181" s="87"/>
      <c r="BJ181" s="87"/>
      <c r="BK181" s="87"/>
      <c r="BL181" s="87"/>
      <c r="BM181" s="87"/>
      <c r="BN181" s="87"/>
      <c r="BO181" s="87"/>
      <c r="BP181" s="87"/>
      <c r="BQ181" s="87"/>
      <c r="BR181" s="87"/>
      <c r="BS181" s="87"/>
      <c r="BT181" s="87"/>
      <c r="BU181" s="87"/>
      <c r="BV181" s="87"/>
      <c r="BW181" s="87"/>
      <c r="BX181" s="87"/>
      <c r="BY181" s="87"/>
    </row>
    <row r="182" spans="8:77" ht="12.75"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  <c r="AO182" s="87"/>
      <c r="AP182" s="87"/>
      <c r="AQ182" s="87"/>
      <c r="AR182" s="87"/>
      <c r="AS182" s="87"/>
      <c r="AT182" s="87"/>
      <c r="AU182" s="87"/>
      <c r="AV182" s="87"/>
      <c r="AW182" s="87"/>
      <c r="AX182" s="87"/>
      <c r="AY182" s="87"/>
      <c r="AZ182" s="87"/>
      <c r="BA182" s="87"/>
      <c r="BB182" s="87"/>
      <c r="BC182" s="87"/>
      <c r="BD182" s="87"/>
      <c r="BE182" s="87"/>
      <c r="BF182" s="87"/>
      <c r="BG182" s="87"/>
      <c r="BH182" s="87"/>
      <c r="BI182" s="87"/>
      <c r="BJ182" s="87"/>
      <c r="BK182" s="87"/>
      <c r="BL182" s="87"/>
      <c r="BM182" s="87"/>
      <c r="BN182" s="87"/>
      <c r="BO182" s="87"/>
      <c r="BP182" s="87"/>
      <c r="BQ182" s="87"/>
      <c r="BR182" s="87"/>
      <c r="BS182" s="87"/>
      <c r="BT182" s="87"/>
      <c r="BU182" s="87"/>
      <c r="BV182" s="87"/>
      <c r="BW182" s="87"/>
      <c r="BX182" s="87"/>
      <c r="BY182" s="87"/>
    </row>
    <row r="183" spans="8:77" ht="12.75"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  <c r="AQ183" s="87"/>
      <c r="AR183" s="87"/>
      <c r="AS183" s="87"/>
      <c r="AT183" s="87"/>
      <c r="AU183" s="87"/>
      <c r="AV183" s="87"/>
      <c r="AW183" s="87"/>
      <c r="AX183" s="87"/>
      <c r="AY183" s="87"/>
      <c r="AZ183" s="87"/>
      <c r="BA183" s="87"/>
      <c r="BB183" s="87"/>
      <c r="BC183" s="87"/>
      <c r="BD183" s="87"/>
      <c r="BE183" s="87"/>
      <c r="BF183" s="87"/>
      <c r="BG183" s="87"/>
      <c r="BH183" s="87"/>
      <c r="BI183" s="87"/>
      <c r="BJ183" s="87"/>
      <c r="BK183" s="87"/>
      <c r="BL183" s="87"/>
      <c r="BM183" s="87"/>
      <c r="BN183" s="87"/>
      <c r="BO183" s="87"/>
      <c r="BP183" s="87"/>
      <c r="BQ183" s="87"/>
      <c r="BR183" s="87"/>
      <c r="BS183" s="87"/>
      <c r="BT183" s="87"/>
      <c r="BU183" s="87"/>
      <c r="BV183" s="87"/>
      <c r="BW183" s="87"/>
      <c r="BX183" s="87"/>
      <c r="BY183" s="87"/>
    </row>
    <row r="184" spans="8:77" ht="12.75"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87"/>
      <c r="AN184" s="87"/>
      <c r="AO184" s="87"/>
      <c r="AP184" s="87"/>
      <c r="AQ184" s="87"/>
      <c r="AR184" s="87"/>
      <c r="AS184" s="87"/>
      <c r="AT184" s="87"/>
      <c r="AU184" s="87"/>
      <c r="AV184" s="87"/>
      <c r="AW184" s="87"/>
      <c r="AX184" s="87"/>
      <c r="AY184" s="87"/>
      <c r="AZ184" s="87"/>
      <c r="BA184" s="87"/>
      <c r="BB184" s="87"/>
      <c r="BC184" s="87"/>
      <c r="BD184" s="87"/>
      <c r="BE184" s="87"/>
      <c r="BF184" s="87"/>
      <c r="BG184" s="87"/>
      <c r="BH184" s="87"/>
      <c r="BI184" s="87"/>
      <c r="BJ184" s="87"/>
      <c r="BK184" s="87"/>
      <c r="BL184" s="87"/>
      <c r="BM184" s="87"/>
      <c r="BN184" s="87"/>
      <c r="BO184" s="87"/>
      <c r="BP184" s="87"/>
      <c r="BQ184" s="87"/>
      <c r="BR184" s="87"/>
      <c r="BS184" s="87"/>
      <c r="BT184" s="87"/>
      <c r="BU184" s="87"/>
      <c r="BV184" s="87"/>
      <c r="BW184" s="87"/>
      <c r="BX184" s="87"/>
      <c r="BY184" s="87"/>
    </row>
    <row r="185" spans="8:77" ht="12.75"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  <c r="AP185" s="87"/>
      <c r="AQ185" s="87"/>
      <c r="AR185" s="87"/>
      <c r="AS185" s="87"/>
      <c r="AT185" s="87"/>
      <c r="AU185" s="87"/>
      <c r="AV185" s="87"/>
      <c r="AW185" s="87"/>
      <c r="AX185" s="87"/>
      <c r="AY185" s="87"/>
      <c r="AZ185" s="87"/>
      <c r="BA185" s="87"/>
      <c r="BB185" s="87"/>
      <c r="BC185" s="87"/>
      <c r="BD185" s="87"/>
      <c r="BE185" s="87"/>
      <c r="BF185" s="87"/>
      <c r="BG185" s="87"/>
      <c r="BH185" s="87"/>
      <c r="BI185" s="87"/>
      <c r="BJ185" s="87"/>
      <c r="BK185" s="87"/>
      <c r="BL185" s="87"/>
      <c r="BM185" s="87"/>
      <c r="BN185" s="87"/>
      <c r="BO185" s="87"/>
      <c r="BP185" s="87"/>
      <c r="BQ185" s="87"/>
      <c r="BR185" s="87"/>
      <c r="BS185" s="87"/>
      <c r="BT185" s="87"/>
      <c r="BU185" s="87"/>
      <c r="BV185" s="87"/>
      <c r="BW185" s="87"/>
      <c r="BX185" s="87"/>
      <c r="BY185" s="87"/>
    </row>
    <row r="186" spans="8:77" ht="12.75"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  <c r="AM186" s="87"/>
      <c r="AN186" s="87"/>
      <c r="AO186" s="87"/>
      <c r="AP186" s="87"/>
      <c r="AQ186" s="87"/>
      <c r="AR186" s="87"/>
      <c r="AS186" s="87"/>
      <c r="AT186" s="87"/>
      <c r="AU186" s="87"/>
      <c r="AV186" s="87"/>
      <c r="AW186" s="87"/>
      <c r="AX186" s="87"/>
      <c r="AY186" s="87"/>
      <c r="AZ186" s="87"/>
      <c r="BA186" s="87"/>
      <c r="BB186" s="87"/>
      <c r="BC186" s="87"/>
      <c r="BD186" s="87"/>
      <c r="BE186" s="87"/>
      <c r="BF186" s="87"/>
      <c r="BG186" s="87"/>
      <c r="BH186" s="87"/>
      <c r="BI186" s="87"/>
      <c r="BJ186" s="87"/>
      <c r="BK186" s="87"/>
      <c r="BL186" s="87"/>
      <c r="BM186" s="87"/>
      <c r="BN186" s="87"/>
      <c r="BO186" s="87"/>
      <c r="BP186" s="87"/>
      <c r="BQ186" s="87"/>
      <c r="BR186" s="87"/>
      <c r="BS186" s="87"/>
      <c r="BT186" s="87"/>
      <c r="BU186" s="87"/>
      <c r="BV186" s="87"/>
      <c r="BW186" s="87"/>
      <c r="BX186" s="87"/>
      <c r="BY186" s="87"/>
    </row>
    <row r="187" spans="8:77" ht="12.75"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  <c r="AO187" s="87"/>
      <c r="AP187" s="87"/>
      <c r="AQ187" s="87"/>
      <c r="AR187" s="87"/>
      <c r="AS187" s="87"/>
      <c r="AT187" s="87"/>
      <c r="AU187" s="87"/>
      <c r="AV187" s="87"/>
      <c r="AW187" s="87"/>
      <c r="AX187" s="87"/>
      <c r="AY187" s="87"/>
      <c r="AZ187" s="87"/>
      <c r="BA187" s="87"/>
      <c r="BB187" s="87"/>
      <c r="BC187" s="87"/>
      <c r="BD187" s="87"/>
      <c r="BE187" s="87"/>
      <c r="BF187" s="87"/>
      <c r="BG187" s="87"/>
      <c r="BH187" s="87"/>
      <c r="BI187" s="87"/>
      <c r="BJ187" s="87"/>
      <c r="BK187" s="87"/>
      <c r="BL187" s="87"/>
      <c r="BM187" s="87"/>
      <c r="BN187" s="87"/>
      <c r="BO187" s="87"/>
      <c r="BP187" s="87"/>
      <c r="BQ187" s="87"/>
      <c r="BR187" s="87"/>
      <c r="BS187" s="87"/>
      <c r="BT187" s="87"/>
      <c r="BU187" s="87"/>
      <c r="BV187" s="87"/>
      <c r="BW187" s="87"/>
      <c r="BX187" s="87"/>
      <c r="BY187" s="87"/>
    </row>
    <row r="188" spans="8:77" ht="12.75"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  <c r="AF188" s="87"/>
      <c r="AG188" s="87"/>
      <c r="AH188" s="87"/>
      <c r="AI188" s="87"/>
      <c r="AJ188" s="87"/>
      <c r="AK188" s="87"/>
      <c r="AL188" s="87"/>
      <c r="AM188" s="87"/>
      <c r="AN188" s="87"/>
      <c r="AO188" s="87"/>
      <c r="AP188" s="87"/>
      <c r="AQ188" s="87"/>
      <c r="AR188" s="87"/>
      <c r="AS188" s="87"/>
      <c r="AT188" s="87"/>
      <c r="AU188" s="87"/>
      <c r="AV188" s="87"/>
      <c r="AW188" s="87"/>
      <c r="AX188" s="87"/>
      <c r="AY188" s="87"/>
      <c r="AZ188" s="87"/>
      <c r="BA188" s="87"/>
      <c r="BB188" s="87"/>
      <c r="BC188" s="87"/>
      <c r="BD188" s="87"/>
      <c r="BE188" s="87"/>
      <c r="BF188" s="87"/>
      <c r="BG188" s="87"/>
      <c r="BH188" s="87"/>
      <c r="BI188" s="87"/>
      <c r="BJ188" s="87"/>
      <c r="BK188" s="87"/>
      <c r="BL188" s="87"/>
      <c r="BM188" s="87"/>
      <c r="BN188" s="87"/>
      <c r="BO188" s="87"/>
      <c r="BP188" s="87"/>
      <c r="BQ188" s="87"/>
      <c r="BR188" s="87"/>
      <c r="BS188" s="87"/>
      <c r="BT188" s="87"/>
      <c r="BU188" s="87"/>
      <c r="BV188" s="87"/>
      <c r="BW188" s="87"/>
      <c r="BX188" s="87"/>
      <c r="BY188" s="87"/>
    </row>
    <row r="189" spans="8:77" ht="12.75"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  <c r="AF189" s="87"/>
      <c r="AG189" s="87"/>
      <c r="AH189" s="87"/>
      <c r="AI189" s="87"/>
      <c r="AJ189" s="87"/>
      <c r="AK189" s="87"/>
      <c r="AL189" s="87"/>
      <c r="AM189" s="87"/>
      <c r="AN189" s="87"/>
      <c r="AO189" s="87"/>
      <c r="AP189" s="87"/>
      <c r="AQ189" s="87"/>
      <c r="AR189" s="87"/>
      <c r="AS189" s="87"/>
      <c r="AT189" s="87"/>
      <c r="AU189" s="87"/>
      <c r="AV189" s="87"/>
      <c r="AW189" s="87"/>
      <c r="AX189" s="87"/>
      <c r="AY189" s="87"/>
      <c r="AZ189" s="87"/>
      <c r="BA189" s="87"/>
      <c r="BB189" s="87"/>
      <c r="BC189" s="87"/>
      <c r="BD189" s="87"/>
      <c r="BE189" s="87"/>
      <c r="BF189" s="87"/>
      <c r="BG189" s="87"/>
      <c r="BH189" s="87"/>
      <c r="BI189" s="87"/>
      <c r="BJ189" s="87"/>
      <c r="BK189" s="87"/>
      <c r="BL189" s="87"/>
      <c r="BM189" s="87"/>
      <c r="BN189" s="87"/>
      <c r="BO189" s="87"/>
      <c r="BP189" s="87"/>
      <c r="BQ189" s="87"/>
      <c r="BR189" s="87"/>
      <c r="BS189" s="87"/>
      <c r="BT189" s="87"/>
      <c r="BU189" s="87"/>
      <c r="BV189" s="87"/>
      <c r="BW189" s="87"/>
      <c r="BX189" s="87"/>
      <c r="BY189" s="87"/>
    </row>
    <row r="190" spans="8:77" ht="12.75"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  <c r="AF190" s="87"/>
      <c r="AG190" s="87"/>
      <c r="AH190" s="87"/>
      <c r="AI190" s="87"/>
      <c r="AJ190" s="87"/>
      <c r="AK190" s="87"/>
      <c r="AL190" s="87"/>
      <c r="AM190" s="87"/>
      <c r="AN190" s="87"/>
      <c r="AO190" s="87"/>
      <c r="AP190" s="87"/>
      <c r="AQ190" s="87"/>
      <c r="AR190" s="87"/>
      <c r="AS190" s="87"/>
      <c r="AT190" s="87"/>
      <c r="AU190" s="87"/>
      <c r="AV190" s="87"/>
      <c r="AW190" s="87"/>
      <c r="AX190" s="87"/>
      <c r="AY190" s="87"/>
      <c r="AZ190" s="87"/>
      <c r="BA190" s="87"/>
      <c r="BB190" s="87"/>
      <c r="BC190" s="87"/>
      <c r="BD190" s="87"/>
      <c r="BE190" s="87"/>
      <c r="BF190" s="87"/>
      <c r="BG190" s="87"/>
      <c r="BH190" s="87"/>
      <c r="BI190" s="87"/>
      <c r="BJ190" s="87"/>
      <c r="BK190" s="87"/>
      <c r="BL190" s="87"/>
      <c r="BM190" s="87"/>
      <c r="BN190" s="87"/>
      <c r="BO190" s="87"/>
      <c r="BP190" s="87"/>
      <c r="BQ190" s="87"/>
      <c r="BR190" s="87"/>
      <c r="BS190" s="87"/>
      <c r="BT190" s="87"/>
      <c r="BU190" s="87"/>
      <c r="BV190" s="87"/>
      <c r="BW190" s="87"/>
      <c r="BX190" s="87"/>
      <c r="BY190" s="87"/>
    </row>
    <row r="191" spans="8:77" ht="12.75"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  <c r="AO191" s="87"/>
      <c r="AP191" s="87"/>
      <c r="AQ191" s="87"/>
      <c r="AR191" s="87"/>
      <c r="AS191" s="87"/>
      <c r="AT191" s="87"/>
      <c r="AU191" s="87"/>
      <c r="AV191" s="87"/>
      <c r="AW191" s="87"/>
      <c r="AX191" s="87"/>
      <c r="AY191" s="87"/>
      <c r="AZ191" s="87"/>
      <c r="BA191" s="87"/>
      <c r="BB191" s="87"/>
      <c r="BC191" s="87"/>
      <c r="BD191" s="87"/>
      <c r="BE191" s="87"/>
      <c r="BF191" s="87"/>
      <c r="BG191" s="87"/>
      <c r="BH191" s="87"/>
      <c r="BI191" s="87"/>
      <c r="BJ191" s="87"/>
      <c r="BK191" s="87"/>
      <c r="BL191" s="87"/>
      <c r="BM191" s="87"/>
      <c r="BN191" s="87"/>
      <c r="BO191" s="87"/>
      <c r="BP191" s="87"/>
      <c r="BQ191" s="87"/>
      <c r="BR191" s="87"/>
      <c r="BS191" s="87"/>
      <c r="BT191" s="87"/>
      <c r="BU191" s="87"/>
      <c r="BV191" s="87"/>
      <c r="BW191" s="87"/>
      <c r="BX191" s="87"/>
      <c r="BY191" s="87"/>
    </row>
    <row r="192" spans="8:77" ht="12.75"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  <c r="AM192" s="87"/>
      <c r="AN192" s="87"/>
      <c r="AO192" s="87"/>
      <c r="AP192" s="87"/>
      <c r="AQ192" s="87"/>
      <c r="AR192" s="87"/>
      <c r="AS192" s="87"/>
      <c r="AT192" s="87"/>
      <c r="AU192" s="87"/>
      <c r="AV192" s="87"/>
      <c r="AW192" s="87"/>
      <c r="AX192" s="87"/>
      <c r="AY192" s="87"/>
      <c r="AZ192" s="87"/>
      <c r="BA192" s="87"/>
      <c r="BB192" s="87"/>
      <c r="BC192" s="87"/>
      <c r="BD192" s="87"/>
      <c r="BE192" s="87"/>
      <c r="BF192" s="87"/>
      <c r="BG192" s="87"/>
      <c r="BH192" s="87"/>
      <c r="BI192" s="87"/>
      <c r="BJ192" s="87"/>
      <c r="BK192" s="87"/>
      <c r="BL192" s="87"/>
      <c r="BM192" s="87"/>
      <c r="BN192" s="87"/>
      <c r="BO192" s="87"/>
      <c r="BP192" s="87"/>
      <c r="BQ192" s="87"/>
      <c r="BR192" s="87"/>
      <c r="BS192" s="87"/>
      <c r="BT192" s="87"/>
      <c r="BU192" s="87"/>
      <c r="BV192" s="87"/>
      <c r="BW192" s="87"/>
      <c r="BX192" s="87"/>
      <c r="BY192" s="87"/>
    </row>
    <row r="193" spans="8:77" ht="12.75"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  <c r="AO193" s="87"/>
      <c r="AP193" s="87"/>
      <c r="AQ193" s="87"/>
      <c r="AR193" s="87"/>
      <c r="AS193" s="87"/>
      <c r="AT193" s="87"/>
      <c r="AU193" s="87"/>
      <c r="AV193" s="87"/>
      <c r="AW193" s="87"/>
      <c r="AX193" s="87"/>
      <c r="AY193" s="87"/>
      <c r="AZ193" s="87"/>
      <c r="BA193" s="87"/>
      <c r="BB193" s="87"/>
      <c r="BC193" s="87"/>
      <c r="BD193" s="87"/>
      <c r="BE193" s="87"/>
      <c r="BF193" s="87"/>
      <c r="BG193" s="87"/>
      <c r="BH193" s="87"/>
      <c r="BI193" s="87"/>
      <c r="BJ193" s="87"/>
      <c r="BK193" s="87"/>
      <c r="BL193" s="87"/>
      <c r="BM193" s="87"/>
      <c r="BN193" s="87"/>
      <c r="BO193" s="87"/>
      <c r="BP193" s="87"/>
      <c r="BQ193" s="87"/>
      <c r="BR193" s="87"/>
      <c r="BS193" s="87"/>
      <c r="BT193" s="87"/>
      <c r="BU193" s="87"/>
      <c r="BV193" s="87"/>
      <c r="BW193" s="87"/>
      <c r="BX193" s="87"/>
      <c r="BY193" s="87"/>
    </row>
    <row r="194" spans="8:77" ht="12.75"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  <c r="AO194" s="87"/>
      <c r="AP194" s="87"/>
      <c r="AQ194" s="87"/>
      <c r="AR194" s="87"/>
      <c r="AS194" s="87"/>
      <c r="AT194" s="87"/>
      <c r="AU194" s="87"/>
      <c r="AV194" s="87"/>
      <c r="AW194" s="87"/>
      <c r="AX194" s="87"/>
      <c r="AY194" s="87"/>
      <c r="AZ194" s="87"/>
      <c r="BA194" s="87"/>
      <c r="BB194" s="87"/>
      <c r="BC194" s="87"/>
      <c r="BD194" s="87"/>
      <c r="BE194" s="87"/>
      <c r="BF194" s="87"/>
      <c r="BG194" s="87"/>
      <c r="BH194" s="87"/>
      <c r="BI194" s="87"/>
      <c r="BJ194" s="87"/>
      <c r="BK194" s="87"/>
      <c r="BL194" s="87"/>
      <c r="BM194" s="87"/>
      <c r="BN194" s="87"/>
      <c r="BO194" s="87"/>
      <c r="BP194" s="87"/>
      <c r="BQ194" s="87"/>
      <c r="BR194" s="87"/>
      <c r="BS194" s="87"/>
      <c r="BT194" s="87"/>
      <c r="BU194" s="87"/>
      <c r="BV194" s="87"/>
      <c r="BW194" s="87"/>
      <c r="BX194" s="87"/>
      <c r="BY194" s="87"/>
    </row>
    <row r="195" spans="8:77" ht="12.75"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  <c r="AO195" s="87"/>
      <c r="AP195" s="87"/>
      <c r="AQ195" s="87"/>
      <c r="AR195" s="87"/>
      <c r="AS195" s="87"/>
      <c r="AT195" s="87"/>
      <c r="AU195" s="87"/>
      <c r="AV195" s="87"/>
      <c r="AW195" s="87"/>
      <c r="AX195" s="87"/>
      <c r="AY195" s="87"/>
      <c r="AZ195" s="87"/>
      <c r="BA195" s="87"/>
      <c r="BB195" s="87"/>
      <c r="BC195" s="87"/>
      <c r="BD195" s="87"/>
      <c r="BE195" s="87"/>
      <c r="BF195" s="87"/>
      <c r="BG195" s="87"/>
      <c r="BH195" s="87"/>
      <c r="BI195" s="87"/>
      <c r="BJ195" s="87"/>
      <c r="BK195" s="87"/>
      <c r="BL195" s="87"/>
      <c r="BM195" s="87"/>
      <c r="BN195" s="87"/>
      <c r="BO195" s="87"/>
      <c r="BP195" s="87"/>
      <c r="BQ195" s="87"/>
      <c r="BR195" s="87"/>
      <c r="BS195" s="87"/>
      <c r="BT195" s="87"/>
      <c r="BU195" s="87"/>
      <c r="BV195" s="87"/>
      <c r="BW195" s="87"/>
      <c r="BX195" s="87"/>
      <c r="BY195" s="87"/>
    </row>
    <row r="196" spans="8:77" ht="12.75"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  <c r="AN196" s="87"/>
      <c r="AO196" s="87"/>
      <c r="AP196" s="87"/>
      <c r="AQ196" s="87"/>
      <c r="AR196" s="87"/>
      <c r="AS196" s="87"/>
      <c r="AT196" s="87"/>
      <c r="AU196" s="87"/>
      <c r="AV196" s="87"/>
      <c r="AW196" s="87"/>
      <c r="AX196" s="87"/>
      <c r="AY196" s="87"/>
      <c r="AZ196" s="87"/>
      <c r="BA196" s="87"/>
      <c r="BB196" s="87"/>
      <c r="BC196" s="87"/>
      <c r="BD196" s="87"/>
      <c r="BE196" s="87"/>
      <c r="BF196" s="87"/>
      <c r="BG196" s="87"/>
      <c r="BH196" s="87"/>
      <c r="BI196" s="87"/>
      <c r="BJ196" s="87"/>
      <c r="BK196" s="87"/>
      <c r="BL196" s="87"/>
      <c r="BM196" s="87"/>
      <c r="BN196" s="87"/>
      <c r="BO196" s="87"/>
      <c r="BP196" s="87"/>
      <c r="BQ196" s="87"/>
      <c r="BR196" s="87"/>
      <c r="BS196" s="87"/>
      <c r="BT196" s="87"/>
      <c r="BU196" s="87"/>
      <c r="BV196" s="87"/>
      <c r="BW196" s="87"/>
      <c r="BX196" s="87"/>
      <c r="BY196" s="87"/>
    </row>
    <row r="197" spans="8:77" ht="12.75"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  <c r="AP197" s="87"/>
      <c r="AQ197" s="87"/>
      <c r="AR197" s="87"/>
      <c r="AS197" s="87"/>
      <c r="AT197" s="87"/>
      <c r="AU197" s="87"/>
      <c r="AV197" s="87"/>
      <c r="AW197" s="87"/>
      <c r="AX197" s="87"/>
      <c r="AY197" s="87"/>
      <c r="AZ197" s="87"/>
      <c r="BA197" s="87"/>
      <c r="BB197" s="87"/>
      <c r="BC197" s="87"/>
      <c r="BD197" s="87"/>
      <c r="BE197" s="87"/>
      <c r="BF197" s="87"/>
      <c r="BG197" s="87"/>
      <c r="BH197" s="87"/>
      <c r="BI197" s="87"/>
      <c r="BJ197" s="87"/>
      <c r="BK197" s="87"/>
      <c r="BL197" s="87"/>
      <c r="BM197" s="87"/>
      <c r="BN197" s="87"/>
      <c r="BO197" s="87"/>
      <c r="BP197" s="87"/>
      <c r="BQ197" s="87"/>
      <c r="BR197" s="87"/>
      <c r="BS197" s="87"/>
      <c r="BT197" s="87"/>
      <c r="BU197" s="87"/>
      <c r="BV197" s="87"/>
      <c r="BW197" s="87"/>
      <c r="BX197" s="87"/>
      <c r="BY197" s="87"/>
    </row>
    <row r="198" spans="8:77" ht="12.75"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87"/>
      <c r="AK198" s="87"/>
      <c r="AL198" s="87"/>
      <c r="AM198" s="87"/>
      <c r="AN198" s="87"/>
      <c r="AO198" s="87"/>
      <c r="AP198" s="87"/>
      <c r="AQ198" s="87"/>
      <c r="AR198" s="87"/>
      <c r="AS198" s="87"/>
      <c r="AT198" s="87"/>
      <c r="AU198" s="87"/>
      <c r="AV198" s="87"/>
      <c r="AW198" s="87"/>
      <c r="AX198" s="87"/>
      <c r="AY198" s="87"/>
      <c r="AZ198" s="87"/>
      <c r="BA198" s="87"/>
      <c r="BB198" s="87"/>
      <c r="BC198" s="87"/>
      <c r="BD198" s="87"/>
      <c r="BE198" s="87"/>
      <c r="BF198" s="87"/>
      <c r="BG198" s="87"/>
      <c r="BH198" s="87"/>
      <c r="BI198" s="87"/>
      <c r="BJ198" s="87"/>
      <c r="BK198" s="87"/>
      <c r="BL198" s="87"/>
      <c r="BM198" s="87"/>
      <c r="BN198" s="87"/>
      <c r="BO198" s="87"/>
      <c r="BP198" s="87"/>
      <c r="BQ198" s="87"/>
      <c r="BR198" s="87"/>
      <c r="BS198" s="87"/>
      <c r="BT198" s="87"/>
      <c r="BU198" s="87"/>
      <c r="BV198" s="87"/>
      <c r="BW198" s="87"/>
      <c r="BX198" s="87"/>
      <c r="BY198" s="87"/>
    </row>
    <row r="199" spans="8:77" ht="12.75"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  <c r="AM199" s="87"/>
      <c r="AN199" s="87"/>
      <c r="AO199" s="87"/>
      <c r="AP199" s="87"/>
      <c r="AQ199" s="87"/>
      <c r="AR199" s="87"/>
      <c r="AS199" s="87"/>
      <c r="AT199" s="87"/>
      <c r="AU199" s="87"/>
      <c r="AV199" s="87"/>
      <c r="AW199" s="87"/>
      <c r="AX199" s="87"/>
      <c r="AY199" s="87"/>
      <c r="AZ199" s="87"/>
      <c r="BA199" s="87"/>
      <c r="BB199" s="87"/>
      <c r="BC199" s="87"/>
      <c r="BD199" s="87"/>
      <c r="BE199" s="87"/>
      <c r="BF199" s="87"/>
      <c r="BG199" s="87"/>
      <c r="BH199" s="87"/>
      <c r="BI199" s="87"/>
      <c r="BJ199" s="87"/>
      <c r="BK199" s="87"/>
      <c r="BL199" s="87"/>
      <c r="BM199" s="87"/>
      <c r="BN199" s="87"/>
      <c r="BO199" s="87"/>
      <c r="BP199" s="87"/>
      <c r="BQ199" s="87"/>
      <c r="BR199" s="87"/>
      <c r="BS199" s="87"/>
      <c r="BT199" s="87"/>
      <c r="BU199" s="87"/>
      <c r="BV199" s="87"/>
      <c r="BW199" s="87"/>
      <c r="BX199" s="87"/>
      <c r="BY199" s="87"/>
    </row>
    <row r="200" spans="8:77" ht="12.75"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  <c r="AM200" s="87"/>
      <c r="AN200" s="87"/>
      <c r="AO200" s="87"/>
      <c r="AP200" s="87"/>
      <c r="AQ200" s="87"/>
      <c r="AR200" s="87"/>
      <c r="AS200" s="87"/>
      <c r="AT200" s="87"/>
      <c r="AU200" s="87"/>
      <c r="AV200" s="87"/>
      <c r="AW200" s="87"/>
      <c r="AX200" s="87"/>
      <c r="AY200" s="87"/>
      <c r="AZ200" s="87"/>
      <c r="BA200" s="87"/>
      <c r="BB200" s="87"/>
      <c r="BC200" s="87"/>
      <c r="BD200" s="87"/>
      <c r="BE200" s="87"/>
      <c r="BF200" s="87"/>
      <c r="BG200" s="87"/>
      <c r="BH200" s="87"/>
      <c r="BI200" s="87"/>
      <c r="BJ200" s="87"/>
      <c r="BK200" s="87"/>
      <c r="BL200" s="87"/>
      <c r="BM200" s="87"/>
      <c r="BN200" s="87"/>
      <c r="BO200" s="87"/>
      <c r="BP200" s="87"/>
      <c r="BQ200" s="87"/>
      <c r="BR200" s="87"/>
      <c r="BS200" s="87"/>
      <c r="BT200" s="87"/>
      <c r="BU200" s="87"/>
      <c r="BV200" s="87"/>
      <c r="BW200" s="87"/>
      <c r="BX200" s="87"/>
      <c r="BY200" s="87"/>
    </row>
    <row r="201" spans="8:77" ht="12.75"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  <c r="AI201" s="87"/>
      <c r="AJ201" s="87"/>
      <c r="AK201" s="87"/>
      <c r="AL201" s="87"/>
      <c r="AM201" s="87"/>
      <c r="AN201" s="87"/>
      <c r="AO201" s="87"/>
      <c r="AP201" s="87"/>
      <c r="AQ201" s="87"/>
      <c r="AR201" s="87"/>
      <c r="AS201" s="87"/>
      <c r="AT201" s="87"/>
      <c r="AU201" s="87"/>
      <c r="AV201" s="87"/>
      <c r="AW201" s="87"/>
      <c r="AX201" s="87"/>
      <c r="AY201" s="87"/>
      <c r="AZ201" s="87"/>
      <c r="BA201" s="87"/>
      <c r="BB201" s="87"/>
      <c r="BC201" s="87"/>
      <c r="BD201" s="87"/>
      <c r="BE201" s="87"/>
      <c r="BF201" s="87"/>
      <c r="BG201" s="87"/>
      <c r="BH201" s="87"/>
      <c r="BI201" s="87"/>
      <c r="BJ201" s="87"/>
      <c r="BK201" s="87"/>
      <c r="BL201" s="87"/>
      <c r="BM201" s="87"/>
      <c r="BN201" s="87"/>
      <c r="BO201" s="87"/>
      <c r="BP201" s="87"/>
      <c r="BQ201" s="87"/>
      <c r="BR201" s="87"/>
      <c r="BS201" s="87"/>
      <c r="BT201" s="87"/>
      <c r="BU201" s="87"/>
      <c r="BV201" s="87"/>
      <c r="BW201" s="87"/>
      <c r="BX201" s="87"/>
      <c r="BY201" s="87"/>
    </row>
    <row r="202" spans="8:77" ht="12.75"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7"/>
      <c r="AI202" s="87"/>
      <c r="AJ202" s="87"/>
      <c r="AK202" s="87"/>
      <c r="AL202" s="87"/>
      <c r="AM202" s="87"/>
      <c r="AN202" s="87"/>
      <c r="AO202" s="87"/>
      <c r="AP202" s="87"/>
      <c r="AQ202" s="87"/>
      <c r="AR202" s="87"/>
      <c r="AS202" s="87"/>
      <c r="AT202" s="87"/>
      <c r="AU202" s="87"/>
      <c r="AV202" s="87"/>
      <c r="AW202" s="87"/>
      <c r="AX202" s="87"/>
      <c r="AY202" s="87"/>
      <c r="AZ202" s="87"/>
      <c r="BA202" s="87"/>
      <c r="BB202" s="87"/>
      <c r="BC202" s="87"/>
      <c r="BD202" s="87"/>
      <c r="BE202" s="87"/>
      <c r="BF202" s="87"/>
      <c r="BG202" s="87"/>
      <c r="BH202" s="87"/>
      <c r="BI202" s="87"/>
      <c r="BJ202" s="87"/>
      <c r="BK202" s="87"/>
      <c r="BL202" s="87"/>
      <c r="BM202" s="87"/>
      <c r="BN202" s="87"/>
      <c r="BO202" s="87"/>
      <c r="BP202" s="87"/>
      <c r="BQ202" s="87"/>
      <c r="BR202" s="87"/>
      <c r="BS202" s="87"/>
      <c r="BT202" s="87"/>
      <c r="BU202" s="87"/>
      <c r="BV202" s="87"/>
      <c r="BW202" s="87"/>
      <c r="BX202" s="87"/>
      <c r="BY202" s="87"/>
    </row>
    <row r="203" spans="8:77" ht="12.75"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  <c r="AM203" s="87"/>
      <c r="AN203" s="87"/>
      <c r="AO203" s="87"/>
      <c r="AP203" s="87"/>
      <c r="AQ203" s="87"/>
      <c r="AR203" s="87"/>
      <c r="AS203" s="87"/>
      <c r="AT203" s="87"/>
      <c r="AU203" s="87"/>
      <c r="AV203" s="87"/>
      <c r="AW203" s="87"/>
      <c r="AX203" s="87"/>
      <c r="AY203" s="87"/>
      <c r="AZ203" s="87"/>
      <c r="BA203" s="87"/>
      <c r="BB203" s="87"/>
      <c r="BC203" s="87"/>
      <c r="BD203" s="87"/>
      <c r="BE203" s="87"/>
      <c r="BF203" s="87"/>
      <c r="BG203" s="87"/>
      <c r="BH203" s="87"/>
      <c r="BI203" s="87"/>
      <c r="BJ203" s="87"/>
      <c r="BK203" s="87"/>
      <c r="BL203" s="87"/>
      <c r="BM203" s="87"/>
      <c r="BN203" s="87"/>
      <c r="BO203" s="87"/>
      <c r="BP203" s="87"/>
      <c r="BQ203" s="87"/>
      <c r="BR203" s="87"/>
      <c r="BS203" s="87"/>
      <c r="BT203" s="87"/>
      <c r="BU203" s="87"/>
      <c r="BV203" s="87"/>
      <c r="BW203" s="87"/>
      <c r="BX203" s="87"/>
      <c r="BY203" s="87"/>
    </row>
    <row r="204" spans="8:77" ht="12.75"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  <c r="AH204" s="87"/>
      <c r="AI204" s="87"/>
      <c r="AJ204" s="87"/>
      <c r="AK204" s="87"/>
      <c r="AL204" s="87"/>
      <c r="AM204" s="87"/>
      <c r="AN204" s="87"/>
      <c r="AO204" s="87"/>
      <c r="AP204" s="87"/>
      <c r="AQ204" s="87"/>
      <c r="AR204" s="87"/>
      <c r="AS204" s="87"/>
      <c r="AT204" s="87"/>
      <c r="AU204" s="87"/>
      <c r="AV204" s="87"/>
      <c r="AW204" s="87"/>
      <c r="AX204" s="87"/>
      <c r="AY204" s="87"/>
      <c r="AZ204" s="87"/>
      <c r="BA204" s="87"/>
      <c r="BB204" s="87"/>
      <c r="BC204" s="87"/>
      <c r="BD204" s="87"/>
      <c r="BE204" s="87"/>
      <c r="BF204" s="87"/>
      <c r="BG204" s="87"/>
      <c r="BH204" s="87"/>
      <c r="BI204" s="87"/>
      <c r="BJ204" s="87"/>
      <c r="BK204" s="87"/>
      <c r="BL204" s="87"/>
      <c r="BM204" s="87"/>
      <c r="BN204" s="87"/>
      <c r="BO204" s="87"/>
      <c r="BP204" s="87"/>
      <c r="BQ204" s="87"/>
      <c r="BR204" s="87"/>
      <c r="BS204" s="87"/>
      <c r="BT204" s="87"/>
      <c r="BU204" s="87"/>
      <c r="BV204" s="87"/>
      <c r="BW204" s="87"/>
      <c r="BX204" s="87"/>
      <c r="BY204" s="87"/>
    </row>
    <row r="205" spans="8:77" ht="12.75"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  <c r="AM205" s="87"/>
      <c r="AN205" s="87"/>
      <c r="AO205" s="87"/>
      <c r="AP205" s="87"/>
      <c r="AQ205" s="87"/>
      <c r="AR205" s="87"/>
      <c r="AS205" s="87"/>
      <c r="AT205" s="87"/>
      <c r="AU205" s="87"/>
      <c r="AV205" s="87"/>
      <c r="AW205" s="87"/>
      <c r="AX205" s="87"/>
      <c r="AY205" s="87"/>
      <c r="AZ205" s="87"/>
      <c r="BA205" s="87"/>
      <c r="BB205" s="87"/>
      <c r="BC205" s="87"/>
      <c r="BD205" s="87"/>
      <c r="BE205" s="87"/>
      <c r="BF205" s="87"/>
      <c r="BG205" s="87"/>
      <c r="BH205" s="87"/>
      <c r="BI205" s="87"/>
      <c r="BJ205" s="87"/>
      <c r="BK205" s="87"/>
      <c r="BL205" s="87"/>
      <c r="BM205" s="87"/>
      <c r="BN205" s="87"/>
      <c r="BO205" s="87"/>
      <c r="BP205" s="87"/>
      <c r="BQ205" s="87"/>
      <c r="BR205" s="87"/>
      <c r="BS205" s="87"/>
      <c r="BT205" s="87"/>
      <c r="BU205" s="87"/>
      <c r="BV205" s="87"/>
      <c r="BW205" s="87"/>
      <c r="BX205" s="87"/>
      <c r="BY205" s="87"/>
    </row>
    <row r="206" spans="8:77" ht="12.75"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  <c r="AM206" s="87"/>
      <c r="AN206" s="87"/>
      <c r="AO206" s="87"/>
      <c r="AP206" s="87"/>
      <c r="AQ206" s="87"/>
      <c r="AR206" s="87"/>
      <c r="AS206" s="87"/>
      <c r="AT206" s="87"/>
      <c r="AU206" s="87"/>
      <c r="AV206" s="87"/>
      <c r="AW206" s="87"/>
      <c r="AX206" s="87"/>
      <c r="AY206" s="87"/>
      <c r="AZ206" s="87"/>
      <c r="BA206" s="87"/>
      <c r="BB206" s="87"/>
      <c r="BC206" s="87"/>
      <c r="BD206" s="87"/>
      <c r="BE206" s="87"/>
      <c r="BF206" s="87"/>
      <c r="BG206" s="87"/>
      <c r="BH206" s="87"/>
      <c r="BI206" s="87"/>
      <c r="BJ206" s="87"/>
      <c r="BK206" s="87"/>
      <c r="BL206" s="87"/>
      <c r="BM206" s="87"/>
      <c r="BN206" s="87"/>
      <c r="BO206" s="87"/>
      <c r="BP206" s="87"/>
      <c r="BQ206" s="87"/>
      <c r="BR206" s="87"/>
      <c r="BS206" s="87"/>
      <c r="BT206" s="87"/>
      <c r="BU206" s="87"/>
      <c r="BV206" s="87"/>
      <c r="BW206" s="87"/>
      <c r="BX206" s="87"/>
      <c r="BY206" s="87"/>
    </row>
    <row r="207" spans="8:77" ht="12.75"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  <c r="AM207" s="87"/>
      <c r="AN207" s="87"/>
      <c r="AO207" s="87"/>
      <c r="AP207" s="87"/>
      <c r="AQ207" s="87"/>
      <c r="AR207" s="87"/>
      <c r="AS207" s="87"/>
      <c r="AT207" s="87"/>
      <c r="AU207" s="87"/>
      <c r="AV207" s="87"/>
      <c r="AW207" s="87"/>
      <c r="AX207" s="87"/>
      <c r="AY207" s="87"/>
      <c r="AZ207" s="87"/>
      <c r="BA207" s="87"/>
      <c r="BB207" s="87"/>
      <c r="BC207" s="87"/>
      <c r="BD207" s="87"/>
      <c r="BE207" s="87"/>
      <c r="BF207" s="87"/>
      <c r="BG207" s="87"/>
      <c r="BH207" s="87"/>
      <c r="BI207" s="87"/>
      <c r="BJ207" s="87"/>
      <c r="BK207" s="87"/>
      <c r="BL207" s="87"/>
      <c r="BM207" s="87"/>
      <c r="BN207" s="87"/>
      <c r="BO207" s="87"/>
      <c r="BP207" s="87"/>
      <c r="BQ207" s="87"/>
      <c r="BR207" s="87"/>
      <c r="BS207" s="87"/>
      <c r="BT207" s="87"/>
      <c r="BU207" s="87"/>
      <c r="BV207" s="87"/>
      <c r="BW207" s="87"/>
      <c r="BX207" s="87"/>
      <c r="BY207" s="87"/>
    </row>
    <row r="208" spans="8:77" ht="12.75"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87"/>
      <c r="AE208" s="87"/>
      <c r="AF208" s="87"/>
      <c r="AG208" s="87"/>
      <c r="AH208" s="87"/>
      <c r="AI208" s="87"/>
      <c r="AJ208" s="87"/>
      <c r="AK208" s="87"/>
      <c r="AL208" s="87"/>
      <c r="AM208" s="87"/>
      <c r="AN208" s="87"/>
      <c r="AO208" s="87"/>
      <c r="AP208" s="87"/>
      <c r="AQ208" s="87"/>
      <c r="AR208" s="87"/>
      <c r="AS208" s="87"/>
      <c r="AT208" s="87"/>
      <c r="AU208" s="87"/>
      <c r="AV208" s="87"/>
      <c r="AW208" s="87"/>
      <c r="AX208" s="87"/>
      <c r="AY208" s="87"/>
      <c r="AZ208" s="87"/>
      <c r="BA208" s="87"/>
      <c r="BB208" s="87"/>
      <c r="BC208" s="87"/>
      <c r="BD208" s="87"/>
      <c r="BE208" s="87"/>
      <c r="BF208" s="87"/>
      <c r="BG208" s="87"/>
      <c r="BH208" s="87"/>
      <c r="BI208" s="87"/>
      <c r="BJ208" s="87"/>
      <c r="BK208" s="87"/>
      <c r="BL208" s="87"/>
      <c r="BM208" s="87"/>
      <c r="BN208" s="87"/>
      <c r="BO208" s="87"/>
      <c r="BP208" s="87"/>
      <c r="BQ208" s="87"/>
      <c r="BR208" s="87"/>
      <c r="BS208" s="87"/>
      <c r="BT208" s="87"/>
      <c r="BU208" s="87"/>
      <c r="BV208" s="87"/>
      <c r="BW208" s="87"/>
      <c r="BX208" s="87"/>
      <c r="BY208" s="87"/>
    </row>
    <row r="209" spans="8:77" ht="12.75"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87"/>
      <c r="AE209" s="87"/>
      <c r="AF209" s="87"/>
      <c r="AG209" s="87"/>
      <c r="AH209" s="87"/>
      <c r="AI209" s="87"/>
      <c r="AJ209" s="87"/>
      <c r="AK209" s="87"/>
      <c r="AL209" s="87"/>
      <c r="AM209" s="87"/>
      <c r="AN209" s="87"/>
      <c r="AO209" s="87"/>
      <c r="AP209" s="87"/>
      <c r="AQ209" s="87"/>
      <c r="AR209" s="87"/>
      <c r="AS209" s="87"/>
      <c r="AT209" s="87"/>
      <c r="AU209" s="87"/>
      <c r="AV209" s="87"/>
      <c r="AW209" s="87"/>
      <c r="AX209" s="87"/>
      <c r="AY209" s="87"/>
      <c r="AZ209" s="87"/>
      <c r="BA209" s="87"/>
      <c r="BB209" s="87"/>
      <c r="BC209" s="87"/>
      <c r="BD209" s="87"/>
      <c r="BE209" s="87"/>
      <c r="BF209" s="87"/>
      <c r="BG209" s="87"/>
      <c r="BH209" s="87"/>
      <c r="BI209" s="87"/>
      <c r="BJ209" s="87"/>
      <c r="BK209" s="87"/>
      <c r="BL209" s="87"/>
      <c r="BM209" s="87"/>
      <c r="BN209" s="87"/>
      <c r="BO209" s="87"/>
      <c r="BP209" s="87"/>
      <c r="BQ209" s="87"/>
      <c r="BR209" s="87"/>
      <c r="BS209" s="87"/>
      <c r="BT209" s="87"/>
      <c r="BU209" s="87"/>
      <c r="BV209" s="87"/>
      <c r="BW209" s="87"/>
      <c r="BX209" s="87"/>
      <c r="BY209" s="87"/>
    </row>
    <row r="210" spans="8:77" ht="12.75"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87"/>
      <c r="AE210" s="87"/>
      <c r="AF210" s="87"/>
      <c r="AG210" s="87"/>
      <c r="AH210" s="87"/>
      <c r="AI210" s="87"/>
      <c r="AJ210" s="87"/>
      <c r="AK210" s="87"/>
      <c r="AL210" s="87"/>
      <c r="AM210" s="87"/>
      <c r="AN210" s="87"/>
      <c r="AO210" s="87"/>
      <c r="AP210" s="87"/>
      <c r="AQ210" s="87"/>
      <c r="AR210" s="87"/>
      <c r="AS210" s="87"/>
      <c r="AT210" s="87"/>
      <c r="AU210" s="87"/>
      <c r="AV210" s="87"/>
      <c r="AW210" s="87"/>
      <c r="AX210" s="87"/>
      <c r="AY210" s="87"/>
      <c r="AZ210" s="87"/>
      <c r="BA210" s="87"/>
      <c r="BB210" s="87"/>
      <c r="BC210" s="87"/>
      <c r="BD210" s="87"/>
      <c r="BE210" s="87"/>
      <c r="BF210" s="87"/>
      <c r="BG210" s="87"/>
      <c r="BH210" s="87"/>
      <c r="BI210" s="87"/>
      <c r="BJ210" s="87"/>
      <c r="BK210" s="87"/>
      <c r="BL210" s="87"/>
      <c r="BM210" s="87"/>
      <c r="BN210" s="87"/>
      <c r="BO210" s="87"/>
      <c r="BP210" s="87"/>
      <c r="BQ210" s="87"/>
      <c r="BR210" s="87"/>
      <c r="BS210" s="87"/>
      <c r="BT210" s="87"/>
      <c r="BU210" s="87"/>
      <c r="BV210" s="87"/>
      <c r="BW210" s="87"/>
      <c r="BX210" s="87"/>
      <c r="BY210" s="87"/>
    </row>
    <row r="211" spans="8:77" ht="12.75"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87"/>
      <c r="AE211" s="87"/>
      <c r="AF211" s="87"/>
      <c r="AG211" s="87"/>
      <c r="AH211" s="87"/>
      <c r="AI211" s="87"/>
      <c r="AJ211" s="87"/>
      <c r="AK211" s="87"/>
      <c r="AL211" s="87"/>
      <c r="AM211" s="87"/>
      <c r="AN211" s="87"/>
      <c r="AO211" s="87"/>
      <c r="AP211" s="87"/>
      <c r="AQ211" s="87"/>
      <c r="AR211" s="87"/>
      <c r="AS211" s="87"/>
      <c r="AT211" s="87"/>
      <c r="AU211" s="87"/>
      <c r="AV211" s="87"/>
      <c r="AW211" s="87"/>
      <c r="AX211" s="87"/>
      <c r="AY211" s="87"/>
      <c r="AZ211" s="87"/>
      <c r="BA211" s="87"/>
      <c r="BB211" s="87"/>
      <c r="BC211" s="87"/>
      <c r="BD211" s="87"/>
      <c r="BE211" s="87"/>
      <c r="BF211" s="87"/>
      <c r="BG211" s="87"/>
      <c r="BH211" s="87"/>
      <c r="BI211" s="87"/>
      <c r="BJ211" s="87"/>
      <c r="BK211" s="87"/>
      <c r="BL211" s="87"/>
      <c r="BM211" s="87"/>
      <c r="BN211" s="87"/>
      <c r="BO211" s="87"/>
      <c r="BP211" s="87"/>
      <c r="BQ211" s="87"/>
      <c r="BR211" s="87"/>
      <c r="BS211" s="87"/>
      <c r="BT211" s="87"/>
      <c r="BU211" s="87"/>
      <c r="BV211" s="87"/>
      <c r="BW211" s="87"/>
      <c r="BX211" s="87"/>
      <c r="BY211" s="87"/>
    </row>
    <row r="212" spans="8:77" ht="12.75"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7"/>
      <c r="AC212" s="87"/>
      <c r="AD212" s="87"/>
      <c r="AE212" s="87"/>
      <c r="AF212" s="87"/>
      <c r="AG212" s="87"/>
      <c r="AH212" s="87"/>
      <c r="AI212" s="87"/>
      <c r="AJ212" s="87"/>
      <c r="AK212" s="87"/>
      <c r="AL212" s="87"/>
      <c r="AM212" s="87"/>
      <c r="AN212" s="87"/>
      <c r="AO212" s="87"/>
      <c r="AP212" s="87"/>
      <c r="AQ212" s="87"/>
      <c r="AR212" s="87"/>
      <c r="AS212" s="87"/>
      <c r="AT212" s="87"/>
      <c r="AU212" s="87"/>
      <c r="AV212" s="87"/>
      <c r="AW212" s="87"/>
      <c r="AX212" s="87"/>
      <c r="AY212" s="87"/>
      <c r="AZ212" s="87"/>
      <c r="BA212" s="87"/>
      <c r="BB212" s="87"/>
      <c r="BC212" s="87"/>
      <c r="BD212" s="87"/>
      <c r="BE212" s="87"/>
      <c r="BF212" s="87"/>
      <c r="BG212" s="87"/>
      <c r="BH212" s="87"/>
      <c r="BI212" s="87"/>
      <c r="BJ212" s="87"/>
      <c r="BK212" s="87"/>
      <c r="BL212" s="87"/>
      <c r="BM212" s="87"/>
      <c r="BN212" s="87"/>
      <c r="BO212" s="87"/>
      <c r="BP212" s="87"/>
      <c r="BQ212" s="87"/>
      <c r="BR212" s="87"/>
      <c r="BS212" s="87"/>
      <c r="BT212" s="87"/>
      <c r="BU212" s="87"/>
      <c r="BV212" s="87"/>
      <c r="BW212" s="87"/>
      <c r="BX212" s="87"/>
      <c r="BY212" s="87"/>
    </row>
    <row r="213" spans="8:77" ht="12.75"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  <c r="AD213" s="87"/>
      <c r="AE213" s="87"/>
      <c r="AF213" s="87"/>
      <c r="AG213" s="87"/>
      <c r="AH213" s="87"/>
      <c r="AI213" s="87"/>
      <c r="AJ213" s="87"/>
      <c r="AK213" s="87"/>
      <c r="AL213" s="87"/>
      <c r="AM213" s="87"/>
      <c r="AN213" s="87"/>
      <c r="AO213" s="87"/>
      <c r="AP213" s="87"/>
      <c r="AQ213" s="87"/>
      <c r="AR213" s="87"/>
      <c r="AS213" s="87"/>
      <c r="AT213" s="87"/>
      <c r="AU213" s="87"/>
      <c r="AV213" s="87"/>
      <c r="AW213" s="87"/>
      <c r="AX213" s="87"/>
      <c r="AY213" s="87"/>
      <c r="AZ213" s="87"/>
      <c r="BA213" s="87"/>
      <c r="BB213" s="87"/>
      <c r="BC213" s="87"/>
      <c r="BD213" s="87"/>
      <c r="BE213" s="87"/>
      <c r="BF213" s="87"/>
      <c r="BG213" s="87"/>
      <c r="BH213" s="87"/>
      <c r="BI213" s="87"/>
      <c r="BJ213" s="87"/>
      <c r="BK213" s="87"/>
      <c r="BL213" s="87"/>
      <c r="BM213" s="87"/>
      <c r="BN213" s="87"/>
      <c r="BO213" s="87"/>
      <c r="BP213" s="87"/>
      <c r="BQ213" s="87"/>
      <c r="BR213" s="87"/>
      <c r="BS213" s="87"/>
      <c r="BT213" s="87"/>
      <c r="BU213" s="87"/>
      <c r="BV213" s="87"/>
      <c r="BW213" s="87"/>
      <c r="BX213" s="87"/>
      <c r="BY213" s="87"/>
    </row>
    <row r="214" spans="8:77" ht="12.75"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  <c r="AF214" s="87"/>
      <c r="AG214" s="87"/>
      <c r="AH214" s="87"/>
      <c r="AI214" s="87"/>
      <c r="AJ214" s="87"/>
      <c r="AK214" s="87"/>
      <c r="AL214" s="87"/>
      <c r="AM214" s="87"/>
      <c r="AN214" s="87"/>
      <c r="AO214" s="87"/>
      <c r="AP214" s="87"/>
      <c r="AQ214" s="87"/>
      <c r="AR214" s="87"/>
      <c r="AS214" s="87"/>
      <c r="AT214" s="87"/>
      <c r="AU214" s="87"/>
      <c r="AV214" s="87"/>
      <c r="AW214" s="87"/>
      <c r="AX214" s="87"/>
      <c r="AY214" s="87"/>
      <c r="AZ214" s="87"/>
      <c r="BA214" s="87"/>
      <c r="BB214" s="87"/>
      <c r="BC214" s="87"/>
      <c r="BD214" s="87"/>
      <c r="BE214" s="87"/>
      <c r="BF214" s="87"/>
      <c r="BG214" s="87"/>
      <c r="BH214" s="87"/>
      <c r="BI214" s="87"/>
      <c r="BJ214" s="87"/>
      <c r="BK214" s="87"/>
      <c r="BL214" s="87"/>
      <c r="BM214" s="87"/>
      <c r="BN214" s="87"/>
      <c r="BO214" s="87"/>
      <c r="BP214" s="87"/>
      <c r="BQ214" s="87"/>
      <c r="BR214" s="87"/>
      <c r="BS214" s="87"/>
      <c r="BT214" s="87"/>
      <c r="BU214" s="87"/>
      <c r="BV214" s="87"/>
      <c r="BW214" s="87"/>
      <c r="BX214" s="87"/>
      <c r="BY214" s="87"/>
    </row>
    <row r="215" spans="8:77" ht="12.75"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  <c r="AD215" s="87"/>
      <c r="AE215" s="87"/>
      <c r="AF215" s="87"/>
      <c r="AG215" s="87"/>
      <c r="AH215" s="87"/>
      <c r="AI215" s="87"/>
      <c r="AJ215" s="87"/>
      <c r="AK215" s="87"/>
      <c r="AL215" s="87"/>
      <c r="AM215" s="87"/>
      <c r="AN215" s="87"/>
      <c r="AO215" s="87"/>
      <c r="AP215" s="87"/>
      <c r="AQ215" s="87"/>
      <c r="AR215" s="87"/>
      <c r="AS215" s="87"/>
      <c r="AT215" s="87"/>
      <c r="AU215" s="87"/>
      <c r="AV215" s="87"/>
      <c r="AW215" s="87"/>
      <c r="AX215" s="87"/>
      <c r="AY215" s="87"/>
      <c r="AZ215" s="87"/>
      <c r="BA215" s="87"/>
      <c r="BB215" s="87"/>
      <c r="BC215" s="87"/>
      <c r="BD215" s="87"/>
      <c r="BE215" s="87"/>
      <c r="BF215" s="87"/>
      <c r="BG215" s="87"/>
      <c r="BH215" s="87"/>
      <c r="BI215" s="87"/>
      <c r="BJ215" s="87"/>
      <c r="BK215" s="87"/>
      <c r="BL215" s="87"/>
      <c r="BM215" s="87"/>
      <c r="BN215" s="87"/>
      <c r="BO215" s="87"/>
      <c r="BP215" s="87"/>
      <c r="BQ215" s="87"/>
      <c r="BR215" s="87"/>
      <c r="BS215" s="87"/>
      <c r="BT215" s="87"/>
      <c r="BU215" s="87"/>
      <c r="BV215" s="87"/>
      <c r="BW215" s="87"/>
      <c r="BX215" s="87"/>
      <c r="BY215" s="87"/>
    </row>
    <row r="216" spans="8:77" ht="12.75"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87"/>
      <c r="AE216" s="87"/>
      <c r="AF216" s="87"/>
      <c r="AG216" s="87"/>
      <c r="AH216" s="87"/>
      <c r="AI216" s="87"/>
      <c r="AJ216" s="87"/>
      <c r="AK216" s="87"/>
      <c r="AL216" s="87"/>
      <c r="AM216" s="87"/>
      <c r="AN216" s="87"/>
      <c r="AO216" s="87"/>
      <c r="AP216" s="87"/>
      <c r="AQ216" s="87"/>
      <c r="AR216" s="87"/>
      <c r="AS216" s="87"/>
      <c r="AT216" s="87"/>
      <c r="AU216" s="87"/>
      <c r="AV216" s="87"/>
      <c r="AW216" s="87"/>
      <c r="AX216" s="87"/>
      <c r="AY216" s="87"/>
      <c r="AZ216" s="87"/>
      <c r="BA216" s="87"/>
      <c r="BB216" s="87"/>
      <c r="BC216" s="87"/>
      <c r="BD216" s="87"/>
      <c r="BE216" s="87"/>
      <c r="BF216" s="87"/>
      <c r="BG216" s="87"/>
      <c r="BH216" s="87"/>
      <c r="BI216" s="87"/>
      <c r="BJ216" s="87"/>
      <c r="BK216" s="87"/>
      <c r="BL216" s="87"/>
      <c r="BM216" s="87"/>
      <c r="BN216" s="87"/>
      <c r="BO216" s="87"/>
      <c r="BP216" s="87"/>
      <c r="BQ216" s="87"/>
      <c r="BR216" s="87"/>
      <c r="BS216" s="87"/>
      <c r="BT216" s="87"/>
      <c r="BU216" s="87"/>
      <c r="BV216" s="87"/>
      <c r="BW216" s="87"/>
      <c r="BX216" s="87"/>
      <c r="BY216" s="87"/>
    </row>
    <row r="217" spans="8:77" ht="12.75"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87"/>
      <c r="AE217" s="87"/>
      <c r="AF217" s="87"/>
      <c r="AG217" s="87"/>
      <c r="AH217" s="87"/>
      <c r="AI217" s="87"/>
      <c r="AJ217" s="87"/>
      <c r="AK217" s="87"/>
      <c r="AL217" s="87"/>
      <c r="AM217" s="87"/>
      <c r="AN217" s="87"/>
      <c r="AO217" s="87"/>
      <c r="AP217" s="87"/>
      <c r="AQ217" s="87"/>
      <c r="AR217" s="87"/>
      <c r="AS217" s="87"/>
      <c r="AT217" s="87"/>
      <c r="AU217" s="87"/>
      <c r="AV217" s="87"/>
      <c r="AW217" s="87"/>
      <c r="AX217" s="87"/>
      <c r="AY217" s="87"/>
      <c r="AZ217" s="87"/>
      <c r="BA217" s="87"/>
      <c r="BB217" s="87"/>
      <c r="BC217" s="87"/>
      <c r="BD217" s="87"/>
      <c r="BE217" s="87"/>
      <c r="BF217" s="87"/>
      <c r="BG217" s="87"/>
      <c r="BH217" s="87"/>
      <c r="BI217" s="87"/>
      <c r="BJ217" s="87"/>
      <c r="BK217" s="87"/>
      <c r="BL217" s="87"/>
      <c r="BM217" s="87"/>
      <c r="BN217" s="87"/>
      <c r="BO217" s="87"/>
      <c r="BP217" s="87"/>
      <c r="BQ217" s="87"/>
      <c r="BR217" s="87"/>
      <c r="BS217" s="87"/>
      <c r="BT217" s="87"/>
      <c r="BU217" s="87"/>
      <c r="BV217" s="87"/>
      <c r="BW217" s="87"/>
      <c r="BX217" s="87"/>
      <c r="BY217" s="87"/>
    </row>
    <row r="218" spans="8:77" ht="12.75"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  <c r="AF218" s="87"/>
      <c r="AG218" s="87"/>
      <c r="AH218" s="87"/>
      <c r="AI218" s="87"/>
      <c r="AJ218" s="87"/>
      <c r="AK218" s="87"/>
      <c r="AL218" s="87"/>
      <c r="AM218" s="87"/>
      <c r="AN218" s="87"/>
      <c r="AO218" s="87"/>
      <c r="AP218" s="87"/>
      <c r="AQ218" s="87"/>
      <c r="AR218" s="87"/>
      <c r="AS218" s="87"/>
      <c r="AT218" s="87"/>
      <c r="AU218" s="87"/>
      <c r="AV218" s="87"/>
      <c r="AW218" s="87"/>
      <c r="AX218" s="87"/>
      <c r="AY218" s="87"/>
      <c r="AZ218" s="87"/>
      <c r="BA218" s="87"/>
      <c r="BB218" s="87"/>
      <c r="BC218" s="87"/>
      <c r="BD218" s="87"/>
      <c r="BE218" s="87"/>
      <c r="BF218" s="87"/>
      <c r="BG218" s="87"/>
      <c r="BH218" s="87"/>
      <c r="BI218" s="87"/>
      <c r="BJ218" s="87"/>
      <c r="BK218" s="87"/>
      <c r="BL218" s="87"/>
      <c r="BM218" s="87"/>
      <c r="BN218" s="87"/>
      <c r="BO218" s="87"/>
      <c r="BP218" s="87"/>
      <c r="BQ218" s="87"/>
      <c r="BR218" s="87"/>
      <c r="BS218" s="87"/>
      <c r="BT218" s="87"/>
      <c r="BU218" s="87"/>
      <c r="BV218" s="87"/>
      <c r="BW218" s="87"/>
      <c r="BX218" s="87"/>
      <c r="BY218" s="87"/>
    </row>
    <row r="219" spans="8:77" ht="12.75"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  <c r="AA219" s="87"/>
      <c r="AB219" s="87"/>
      <c r="AC219" s="87"/>
      <c r="AD219" s="87"/>
      <c r="AE219" s="87"/>
      <c r="AF219" s="87"/>
      <c r="AG219" s="87"/>
      <c r="AH219" s="87"/>
      <c r="AI219" s="87"/>
      <c r="AJ219" s="87"/>
      <c r="AK219" s="87"/>
      <c r="AL219" s="87"/>
      <c r="AM219" s="87"/>
      <c r="AN219" s="87"/>
      <c r="AO219" s="87"/>
      <c r="AP219" s="87"/>
      <c r="AQ219" s="87"/>
      <c r="AR219" s="87"/>
      <c r="AS219" s="87"/>
      <c r="AT219" s="87"/>
      <c r="AU219" s="87"/>
      <c r="AV219" s="87"/>
      <c r="AW219" s="87"/>
      <c r="AX219" s="87"/>
      <c r="AY219" s="87"/>
      <c r="AZ219" s="87"/>
      <c r="BA219" s="87"/>
      <c r="BB219" s="87"/>
      <c r="BC219" s="87"/>
      <c r="BD219" s="87"/>
      <c r="BE219" s="87"/>
      <c r="BF219" s="87"/>
      <c r="BG219" s="87"/>
      <c r="BH219" s="87"/>
      <c r="BI219" s="87"/>
      <c r="BJ219" s="87"/>
      <c r="BK219" s="87"/>
      <c r="BL219" s="87"/>
      <c r="BM219" s="87"/>
      <c r="BN219" s="87"/>
      <c r="BO219" s="87"/>
      <c r="BP219" s="87"/>
      <c r="BQ219" s="87"/>
      <c r="BR219" s="87"/>
      <c r="BS219" s="87"/>
      <c r="BT219" s="87"/>
      <c r="BU219" s="87"/>
      <c r="BV219" s="87"/>
      <c r="BW219" s="87"/>
      <c r="BX219" s="87"/>
      <c r="BY219" s="87"/>
    </row>
    <row r="220" spans="8:77" ht="12.75"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7"/>
      <c r="AB220" s="87"/>
      <c r="AC220" s="87"/>
      <c r="AD220" s="87"/>
      <c r="AE220" s="87"/>
      <c r="AF220" s="87"/>
      <c r="AG220" s="87"/>
      <c r="AH220" s="87"/>
      <c r="AI220" s="87"/>
      <c r="AJ220" s="87"/>
      <c r="AK220" s="87"/>
      <c r="AL220" s="87"/>
      <c r="AM220" s="87"/>
      <c r="AN220" s="87"/>
      <c r="AO220" s="87"/>
      <c r="AP220" s="87"/>
      <c r="AQ220" s="87"/>
      <c r="AR220" s="87"/>
      <c r="AS220" s="87"/>
      <c r="AT220" s="87"/>
      <c r="AU220" s="87"/>
      <c r="AV220" s="87"/>
      <c r="AW220" s="87"/>
      <c r="AX220" s="87"/>
      <c r="AY220" s="87"/>
      <c r="AZ220" s="87"/>
      <c r="BA220" s="87"/>
      <c r="BB220" s="87"/>
      <c r="BC220" s="87"/>
      <c r="BD220" s="87"/>
      <c r="BE220" s="87"/>
      <c r="BF220" s="87"/>
      <c r="BG220" s="87"/>
      <c r="BH220" s="87"/>
      <c r="BI220" s="87"/>
      <c r="BJ220" s="87"/>
      <c r="BK220" s="87"/>
      <c r="BL220" s="87"/>
      <c r="BM220" s="87"/>
      <c r="BN220" s="87"/>
      <c r="BO220" s="87"/>
      <c r="BP220" s="87"/>
      <c r="BQ220" s="87"/>
      <c r="BR220" s="87"/>
      <c r="BS220" s="87"/>
      <c r="BT220" s="87"/>
      <c r="BU220" s="87"/>
      <c r="BV220" s="87"/>
      <c r="BW220" s="87"/>
      <c r="BX220" s="87"/>
      <c r="BY220" s="87"/>
    </row>
    <row r="221" spans="8:77" ht="12.75"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87"/>
      <c r="AB221" s="87"/>
      <c r="AC221" s="87"/>
      <c r="AD221" s="87"/>
      <c r="AE221" s="87"/>
      <c r="AF221" s="87"/>
      <c r="AG221" s="87"/>
      <c r="AH221" s="87"/>
      <c r="AI221" s="87"/>
      <c r="AJ221" s="87"/>
      <c r="AK221" s="87"/>
      <c r="AL221" s="87"/>
      <c r="AM221" s="87"/>
      <c r="AN221" s="87"/>
      <c r="AO221" s="87"/>
      <c r="AP221" s="87"/>
      <c r="AQ221" s="87"/>
      <c r="AR221" s="87"/>
      <c r="AS221" s="87"/>
      <c r="AT221" s="87"/>
      <c r="AU221" s="87"/>
      <c r="AV221" s="87"/>
      <c r="AW221" s="87"/>
      <c r="AX221" s="87"/>
      <c r="AY221" s="87"/>
      <c r="AZ221" s="87"/>
      <c r="BA221" s="87"/>
      <c r="BB221" s="87"/>
      <c r="BC221" s="87"/>
      <c r="BD221" s="87"/>
      <c r="BE221" s="87"/>
      <c r="BF221" s="87"/>
      <c r="BG221" s="87"/>
      <c r="BH221" s="87"/>
      <c r="BI221" s="87"/>
      <c r="BJ221" s="87"/>
      <c r="BK221" s="87"/>
      <c r="BL221" s="87"/>
      <c r="BM221" s="87"/>
      <c r="BN221" s="87"/>
      <c r="BO221" s="87"/>
      <c r="BP221" s="87"/>
      <c r="BQ221" s="87"/>
      <c r="BR221" s="87"/>
      <c r="BS221" s="87"/>
      <c r="BT221" s="87"/>
      <c r="BU221" s="87"/>
      <c r="BV221" s="87"/>
      <c r="BW221" s="87"/>
      <c r="BX221" s="87"/>
      <c r="BY221" s="87"/>
    </row>
    <row r="222" spans="8:77" ht="12.75"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  <c r="AA222" s="87"/>
      <c r="AB222" s="87"/>
      <c r="AC222" s="87"/>
      <c r="AD222" s="87"/>
      <c r="AE222" s="87"/>
      <c r="AF222" s="87"/>
      <c r="AG222" s="87"/>
      <c r="AH222" s="87"/>
      <c r="AI222" s="87"/>
      <c r="AJ222" s="87"/>
      <c r="AK222" s="87"/>
      <c r="AL222" s="87"/>
      <c r="AM222" s="87"/>
      <c r="AN222" s="87"/>
      <c r="AO222" s="87"/>
      <c r="AP222" s="87"/>
      <c r="AQ222" s="87"/>
      <c r="AR222" s="87"/>
      <c r="AS222" s="87"/>
      <c r="AT222" s="87"/>
      <c r="AU222" s="87"/>
      <c r="AV222" s="87"/>
      <c r="AW222" s="87"/>
      <c r="AX222" s="87"/>
      <c r="AY222" s="87"/>
      <c r="AZ222" s="87"/>
      <c r="BA222" s="87"/>
      <c r="BB222" s="87"/>
      <c r="BC222" s="87"/>
      <c r="BD222" s="87"/>
      <c r="BE222" s="87"/>
      <c r="BF222" s="87"/>
      <c r="BG222" s="87"/>
      <c r="BH222" s="87"/>
      <c r="BI222" s="87"/>
      <c r="BJ222" s="87"/>
      <c r="BK222" s="87"/>
      <c r="BL222" s="87"/>
      <c r="BM222" s="87"/>
      <c r="BN222" s="87"/>
      <c r="BO222" s="87"/>
      <c r="BP222" s="87"/>
      <c r="BQ222" s="87"/>
      <c r="BR222" s="87"/>
      <c r="BS222" s="87"/>
      <c r="BT222" s="87"/>
      <c r="BU222" s="87"/>
      <c r="BV222" s="87"/>
      <c r="BW222" s="87"/>
      <c r="BX222" s="87"/>
      <c r="BY222" s="87"/>
    </row>
    <row r="223" spans="8:77" ht="12.75"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  <c r="AA223" s="87"/>
      <c r="AB223" s="87"/>
      <c r="AC223" s="87"/>
      <c r="AD223" s="87"/>
      <c r="AE223" s="87"/>
      <c r="AF223" s="87"/>
      <c r="AG223" s="87"/>
      <c r="AH223" s="87"/>
      <c r="AI223" s="87"/>
      <c r="AJ223" s="87"/>
      <c r="AK223" s="87"/>
      <c r="AL223" s="87"/>
      <c r="AM223" s="87"/>
      <c r="AN223" s="87"/>
      <c r="AO223" s="87"/>
      <c r="AP223" s="87"/>
      <c r="AQ223" s="87"/>
      <c r="AR223" s="87"/>
      <c r="AS223" s="87"/>
      <c r="AT223" s="87"/>
      <c r="AU223" s="87"/>
      <c r="AV223" s="87"/>
      <c r="AW223" s="87"/>
      <c r="AX223" s="87"/>
      <c r="AY223" s="87"/>
      <c r="AZ223" s="87"/>
      <c r="BA223" s="87"/>
      <c r="BB223" s="87"/>
      <c r="BC223" s="87"/>
      <c r="BD223" s="87"/>
      <c r="BE223" s="87"/>
      <c r="BF223" s="87"/>
      <c r="BG223" s="87"/>
      <c r="BH223" s="87"/>
      <c r="BI223" s="87"/>
      <c r="BJ223" s="87"/>
      <c r="BK223" s="87"/>
      <c r="BL223" s="87"/>
      <c r="BM223" s="87"/>
      <c r="BN223" s="87"/>
      <c r="BO223" s="87"/>
      <c r="BP223" s="87"/>
      <c r="BQ223" s="87"/>
      <c r="BR223" s="87"/>
      <c r="BS223" s="87"/>
      <c r="BT223" s="87"/>
      <c r="BU223" s="87"/>
      <c r="BV223" s="87"/>
      <c r="BW223" s="87"/>
      <c r="BX223" s="87"/>
      <c r="BY223" s="87"/>
    </row>
    <row r="224" spans="8:77" ht="12.75"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  <c r="AA224" s="87"/>
      <c r="AB224" s="87"/>
      <c r="AC224" s="87"/>
      <c r="AD224" s="87"/>
      <c r="AE224" s="87"/>
      <c r="AF224" s="87"/>
      <c r="AG224" s="87"/>
      <c r="AH224" s="87"/>
      <c r="AI224" s="87"/>
      <c r="AJ224" s="87"/>
      <c r="AK224" s="87"/>
      <c r="AL224" s="87"/>
      <c r="AM224" s="87"/>
      <c r="AN224" s="87"/>
      <c r="AO224" s="87"/>
      <c r="AP224" s="87"/>
      <c r="AQ224" s="87"/>
      <c r="AR224" s="87"/>
      <c r="AS224" s="87"/>
      <c r="AT224" s="87"/>
      <c r="AU224" s="87"/>
      <c r="AV224" s="87"/>
      <c r="AW224" s="87"/>
      <c r="AX224" s="87"/>
      <c r="AY224" s="87"/>
      <c r="AZ224" s="87"/>
      <c r="BA224" s="87"/>
      <c r="BB224" s="87"/>
      <c r="BC224" s="87"/>
      <c r="BD224" s="87"/>
      <c r="BE224" s="87"/>
      <c r="BF224" s="87"/>
      <c r="BG224" s="87"/>
      <c r="BH224" s="87"/>
      <c r="BI224" s="87"/>
      <c r="BJ224" s="87"/>
      <c r="BK224" s="87"/>
      <c r="BL224" s="87"/>
      <c r="BM224" s="87"/>
      <c r="BN224" s="87"/>
      <c r="BO224" s="87"/>
      <c r="BP224" s="87"/>
      <c r="BQ224" s="87"/>
      <c r="BR224" s="87"/>
      <c r="BS224" s="87"/>
      <c r="BT224" s="87"/>
      <c r="BU224" s="87"/>
      <c r="BV224" s="87"/>
      <c r="BW224" s="87"/>
      <c r="BX224" s="87"/>
      <c r="BY224" s="87"/>
    </row>
    <row r="225" spans="8:77" ht="12.75"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  <c r="AA225" s="87"/>
      <c r="AB225" s="87"/>
      <c r="AC225" s="87"/>
      <c r="AD225" s="87"/>
      <c r="AE225" s="87"/>
      <c r="AF225" s="87"/>
      <c r="AG225" s="87"/>
      <c r="AH225" s="87"/>
      <c r="AI225" s="87"/>
      <c r="AJ225" s="87"/>
      <c r="AK225" s="87"/>
      <c r="AL225" s="87"/>
      <c r="AM225" s="87"/>
      <c r="AN225" s="87"/>
      <c r="AO225" s="87"/>
      <c r="AP225" s="87"/>
      <c r="AQ225" s="87"/>
      <c r="AR225" s="87"/>
      <c r="AS225" s="87"/>
      <c r="AT225" s="87"/>
      <c r="AU225" s="87"/>
      <c r="AV225" s="87"/>
      <c r="AW225" s="87"/>
      <c r="AX225" s="87"/>
      <c r="AY225" s="87"/>
      <c r="AZ225" s="87"/>
      <c r="BA225" s="87"/>
      <c r="BB225" s="87"/>
      <c r="BC225" s="87"/>
      <c r="BD225" s="87"/>
      <c r="BE225" s="87"/>
      <c r="BF225" s="87"/>
      <c r="BG225" s="87"/>
      <c r="BH225" s="87"/>
      <c r="BI225" s="87"/>
      <c r="BJ225" s="87"/>
      <c r="BK225" s="87"/>
      <c r="BL225" s="87"/>
      <c r="BM225" s="87"/>
      <c r="BN225" s="87"/>
      <c r="BO225" s="87"/>
      <c r="BP225" s="87"/>
      <c r="BQ225" s="87"/>
      <c r="BR225" s="87"/>
      <c r="BS225" s="87"/>
      <c r="BT225" s="87"/>
      <c r="BU225" s="87"/>
      <c r="BV225" s="87"/>
      <c r="BW225" s="87"/>
      <c r="BX225" s="87"/>
      <c r="BY225" s="87"/>
    </row>
    <row r="226" spans="8:77" ht="12.75"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  <c r="AA226" s="87"/>
      <c r="AB226" s="87"/>
      <c r="AC226" s="87"/>
      <c r="AD226" s="87"/>
      <c r="AE226" s="87"/>
      <c r="AF226" s="87"/>
      <c r="AG226" s="87"/>
      <c r="AH226" s="87"/>
      <c r="AI226" s="87"/>
      <c r="AJ226" s="87"/>
      <c r="AK226" s="87"/>
      <c r="AL226" s="87"/>
      <c r="AM226" s="87"/>
      <c r="AN226" s="87"/>
      <c r="AO226" s="87"/>
      <c r="AP226" s="87"/>
      <c r="AQ226" s="87"/>
      <c r="AR226" s="87"/>
      <c r="AS226" s="87"/>
      <c r="AT226" s="87"/>
      <c r="AU226" s="87"/>
      <c r="AV226" s="87"/>
      <c r="AW226" s="87"/>
      <c r="AX226" s="87"/>
      <c r="AY226" s="87"/>
      <c r="AZ226" s="87"/>
      <c r="BA226" s="87"/>
      <c r="BB226" s="87"/>
      <c r="BC226" s="87"/>
      <c r="BD226" s="87"/>
      <c r="BE226" s="87"/>
      <c r="BF226" s="87"/>
      <c r="BG226" s="87"/>
      <c r="BH226" s="87"/>
      <c r="BI226" s="87"/>
      <c r="BJ226" s="87"/>
      <c r="BK226" s="87"/>
      <c r="BL226" s="87"/>
      <c r="BM226" s="87"/>
      <c r="BN226" s="87"/>
      <c r="BO226" s="87"/>
      <c r="BP226" s="87"/>
      <c r="BQ226" s="87"/>
      <c r="BR226" s="87"/>
      <c r="BS226" s="87"/>
      <c r="BT226" s="87"/>
      <c r="BU226" s="87"/>
      <c r="BV226" s="87"/>
      <c r="BW226" s="87"/>
      <c r="BX226" s="87"/>
      <c r="BY226" s="87"/>
    </row>
    <row r="227" spans="8:77" ht="12.75"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  <c r="AA227" s="87"/>
      <c r="AB227" s="87"/>
      <c r="AC227" s="87"/>
      <c r="AD227" s="87"/>
      <c r="AE227" s="87"/>
      <c r="AF227" s="87"/>
      <c r="AG227" s="87"/>
      <c r="AH227" s="87"/>
      <c r="AI227" s="87"/>
      <c r="AJ227" s="87"/>
      <c r="AK227" s="87"/>
      <c r="AL227" s="87"/>
      <c r="AM227" s="87"/>
      <c r="AN227" s="87"/>
      <c r="AO227" s="87"/>
      <c r="AP227" s="87"/>
      <c r="AQ227" s="87"/>
      <c r="AR227" s="87"/>
      <c r="AS227" s="87"/>
      <c r="AT227" s="87"/>
      <c r="AU227" s="87"/>
      <c r="AV227" s="87"/>
      <c r="AW227" s="87"/>
      <c r="AX227" s="87"/>
      <c r="AY227" s="87"/>
      <c r="AZ227" s="87"/>
      <c r="BA227" s="87"/>
      <c r="BB227" s="87"/>
      <c r="BC227" s="87"/>
      <c r="BD227" s="87"/>
      <c r="BE227" s="87"/>
      <c r="BF227" s="87"/>
      <c r="BG227" s="87"/>
      <c r="BH227" s="87"/>
      <c r="BI227" s="87"/>
      <c r="BJ227" s="87"/>
      <c r="BK227" s="87"/>
      <c r="BL227" s="87"/>
      <c r="BM227" s="87"/>
      <c r="BN227" s="87"/>
      <c r="BO227" s="87"/>
      <c r="BP227" s="87"/>
      <c r="BQ227" s="87"/>
      <c r="BR227" s="87"/>
      <c r="BS227" s="87"/>
      <c r="BT227" s="87"/>
      <c r="BU227" s="87"/>
      <c r="BV227" s="87"/>
      <c r="BW227" s="87"/>
      <c r="BX227" s="87"/>
      <c r="BY227" s="87"/>
    </row>
    <row r="228" spans="8:77" ht="12.75"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  <c r="AA228" s="87"/>
      <c r="AB228" s="87"/>
      <c r="AC228" s="87"/>
      <c r="AD228" s="87"/>
      <c r="AE228" s="87"/>
      <c r="AF228" s="87"/>
      <c r="AG228" s="87"/>
      <c r="AH228" s="87"/>
      <c r="AI228" s="87"/>
      <c r="AJ228" s="87"/>
      <c r="AK228" s="87"/>
      <c r="AL228" s="87"/>
      <c r="AM228" s="87"/>
      <c r="AN228" s="87"/>
      <c r="AO228" s="87"/>
      <c r="AP228" s="87"/>
      <c r="AQ228" s="87"/>
      <c r="AR228" s="87"/>
      <c r="AS228" s="87"/>
      <c r="AT228" s="87"/>
      <c r="AU228" s="87"/>
      <c r="AV228" s="87"/>
      <c r="AW228" s="87"/>
      <c r="AX228" s="87"/>
      <c r="AY228" s="87"/>
      <c r="AZ228" s="87"/>
      <c r="BA228" s="87"/>
      <c r="BB228" s="87"/>
      <c r="BC228" s="87"/>
      <c r="BD228" s="87"/>
      <c r="BE228" s="87"/>
      <c r="BF228" s="87"/>
      <c r="BG228" s="87"/>
      <c r="BH228" s="87"/>
      <c r="BI228" s="87"/>
      <c r="BJ228" s="87"/>
      <c r="BK228" s="87"/>
      <c r="BL228" s="87"/>
      <c r="BM228" s="87"/>
      <c r="BN228" s="87"/>
      <c r="BO228" s="87"/>
      <c r="BP228" s="87"/>
      <c r="BQ228" s="87"/>
      <c r="BR228" s="87"/>
      <c r="BS228" s="87"/>
      <c r="BT228" s="87"/>
      <c r="BU228" s="87"/>
      <c r="BV228" s="87"/>
      <c r="BW228" s="87"/>
      <c r="BX228" s="87"/>
      <c r="BY228" s="87"/>
    </row>
    <row r="229" spans="8:77" ht="12.75"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  <c r="AA229" s="87"/>
      <c r="AB229" s="87"/>
      <c r="AC229" s="87"/>
      <c r="AD229" s="87"/>
      <c r="AE229" s="87"/>
      <c r="AF229" s="87"/>
      <c r="AG229" s="87"/>
      <c r="AH229" s="87"/>
      <c r="AI229" s="87"/>
      <c r="AJ229" s="87"/>
      <c r="AK229" s="87"/>
      <c r="AL229" s="87"/>
      <c r="AM229" s="87"/>
      <c r="AN229" s="87"/>
      <c r="AO229" s="87"/>
      <c r="AP229" s="87"/>
      <c r="AQ229" s="87"/>
      <c r="AR229" s="87"/>
      <c r="AS229" s="87"/>
      <c r="AT229" s="87"/>
      <c r="AU229" s="87"/>
      <c r="AV229" s="87"/>
      <c r="AW229" s="87"/>
      <c r="AX229" s="87"/>
      <c r="AY229" s="87"/>
      <c r="AZ229" s="87"/>
      <c r="BA229" s="87"/>
      <c r="BB229" s="87"/>
      <c r="BC229" s="87"/>
      <c r="BD229" s="87"/>
      <c r="BE229" s="87"/>
      <c r="BF229" s="87"/>
      <c r="BG229" s="87"/>
      <c r="BH229" s="87"/>
      <c r="BI229" s="87"/>
      <c r="BJ229" s="87"/>
      <c r="BK229" s="87"/>
      <c r="BL229" s="87"/>
      <c r="BM229" s="87"/>
      <c r="BN229" s="87"/>
      <c r="BO229" s="87"/>
      <c r="BP229" s="87"/>
      <c r="BQ229" s="87"/>
      <c r="BR229" s="87"/>
      <c r="BS229" s="87"/>
      <c r="BT229" s="87"/>
      <c r="BU229" s="87"/>
      <c r="BV229" s="87"/>
      <c r="BW229" s="87"/>
      <c r="BX229" s="87"/>
      <c r="BY229" s="87"/>
    </row>
    <row r="230" spans="8:77" ht="12.75"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  <c r="AA230" s="87"/>
      <c r="AB230" s="87"/>
      <c r="AC230" s="87"/>
      <c r="AD230" s="87"/>
      <c r="AE230" s="87"/>
      <c r="AF230" s="87"/>
      <c r="AG230" s="87"/>
      <c r="AH230" s="87"/>
      <c r="AI230" s="87"/>
      <c r="AJ230" s="87"/>
      <c r="AK230" s="87"/>
      <c r="AL230" s="87"/>
      <c r="AM230" s="87"/>
      <c r="AN230" s="87"/>
      <c r="AO230" s="87"/>
      <c r="AP230" s="87"/>
      <c r="AQ230" s="87"/>
      <c r="AR230" s="87"/>
      <c r="AS230" s="87"/>
      <c r="AT230" s="87"/>
      <c r="AU230" s="87"/>
      <c r="AV230" s="87"/>
      <c r="AW230" s="87"/>
      <c r="AX230" s="87"/>
      <c r="AY230" s="87"/>
      <c r="AZ230" s="87"/>
      <c r="BA230" s="87"/>
      <c r="BB230" s="87"/>
      <c r="BC230" s="87"/>
      <c r="BD230" s="87"/>
      <c r="BE230" s="87"/>
      <c r="BF230" s="87"/>
      <c r="BG230" s="87"/>
      <c r="BH230" s="87"/>
      <c r="BI230" s="87"/>
      <c r="BJ230" s="87"/>
      <c r="BK230" s="87"/>
      <c r="BL230" s="87"/>
      <c r="BM230" s="87"/>
      <c r="BN230" s="87"/>
      <c r="BO230" s="87"/>
      <c r="BP230" s="87"/>
      <c r="BQ230" s="87"/>
      <c r="BR230" s="87"/>
      <c r="BS230" s="87"/>
      <c r="BT230" s="87"/>
      <c r="BU230" s="87"/>
      <c r="BV230" s="87"/>
      <c r="BW230" s="87"/>
      <c r="BX230" s="87"/>
      <c r="BY230" s="87"/>
    </row>
    <row r="231" spans="8:77" ht="12.75"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  <c r="AA231" s="87"/>
      <c r="AB231" s="87"/>
      <c r="AC231" s="87"/>
      <c r="AD231" s="87"/>
      <c r="AE231" s="87"/>
      <c r="AF231" s="87"/>
      <c r="AG231" s="87"/>
      <c r="AH231" s="87"/>
      <c r="AI231" s="87"/>
      <c r="AJ231" s="87"/>
      <c r="AK231" s="87"/>
      <c r="AL231" s="87"/>
      <c r="AM231" s="87"/>
      <c r="AN231" s="87"/>
      <c r="AO231" s="87"/>
      <c r="AP231" s="87"/>
      <c r="AQ231" s="87"/>
      <c r="AR231" s="87"/>
      <c r="AS231" s="87"/>
      <c r="AT231" s="87"/>
      <c r="AU231" s="87"/>
      <c r="AV231" s="87"/>
      <c r="AW231" s="87"/>
      <c r="AX231" s="87"/>
      <c r="AY231" s="87"/>
      <c r="AZ231" s="87"/>
      <c r="BA231" s="87"/>
      <c r="BB231" s="87"/>
      <c r="BC231" s="87"/>
      <c r="BD231" s="87"/>
      <c r="BE231" s="87"/>
      <c r="BF231" s="87"/>
      <c r="BG231" s="87"/>
      <c r="BH231" s="87"/>
      <c r="BI231" s="87"/>
      <c r="BJ231" s="87"/>
      <c r="BK231" s="87"/>
      <c r="BL231" s="87"/>
      <c r="BM231" s="87"/>
      <c r="BN231" s="87"/>
      <c r="BO231" s="87"/>
      <c r="BP231" s="87"/>
      <c r="BQ231" s="87"/>
      <c r="BR231" s="87"/>
      <c r="BS231" s="87"/>
      <c r="BT231" s="87"/>
      <c r="BU231" s="87"/>
      <c r="BV231" s="87"/>
      <c r="BW231" s="87"/>
      <c r="BX231" s="87"/>
      <c r="BY231" s="87"/>
    </row>
    <row r="232" spans="8:77" ht="12.75"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  <c r="AA232" s="87"/>
      <c r="AB232" s="87"/>
      <c r="AC232" s="87"/>
      <c r="AD232" s="87"/>
      <c r="AE232" s="87"/>
      <c r="AF232" s="87"/>
      <c r="AG232" s="87"/>
      <c r="AH232" s="87"/>
      <c r="AI232" s="87"/>
      <c r="AJ232" s="87"/>
      <c r="AK232" s="87"/>
      <c r="AL232" s="87"/>
      <c r="AM232" s="87"/>
      <c r="AN232" s="87"/>
      <c r="AO232" s="87"/>
      <c r="AP232" s="87"/>
      <c r="AQ232" s="87"/>
      <c r="AR232" s="87"/>
      <c r="AS232" s="87"/>
      <c r="AT232" s="87"/>
      <c r="AU232" s="87"/>
      <c r="AV232" s="87"/>
      <c r="AW232" s="87"/>
      <c r="AX232" s="87"/>
      <c r="AY232" s="87"/>
      <c r="AZ232" s="87"/>
      <c r="BA232" s="87"/>
      <c r="BB232" s="87"/>
      <c r="BC232" s="87"/>
      <c r="BD232" s="87"/>
      <c r="BE232" s="87"/>
      <c r="BF232" s="87"/>
      <c r="BG232" s="87"/>
      <c r="BH232" s="87"/>
      <c r="BI232" s="87"/>
      <c r="BJ232" s="87"/>
      <c r="BK232" s="87"/>
      <c r="BL232" s="87"/>
      <c r="BM232" s="87"/>
      <c r="BN232" s="87"/>
      <c r="BO232" s="87"/>
      <c r="BP232" s="87"/>
      <c r="BQ232" s="87"/>
      <c r="BR232" s="87"/>
      <c r="BS232" s="87"/>
      <c r="BT232" s="87"/>
      <c r="BU232" s="87"/>
      <c r="BV232" s="87"/>
      <c r="BW232" s="87"/>
      <c r="BX232" s="87"/>
      <c r="BY232" s="87"/>
    </row>
    <row r="233" spans="8:77" ht="12.75"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  <c r="AA233" s="87"/>
      <c r="AB233" s="87"/>
      <c r="AC233" s="87"/>
      <c r="AD233" s="87"/>
      <c r="AE233" s="87"/>
      <c r="AF233" s="87"/>
      <c r="AG233" s="87"/>
      <c r="AH233" s="87"/>
      <c r="AI233" s="87"/>
      <c r="AJ233" s="87"/>
      <c r="AK233" s="87"/>
      <c r="AL233" s="87"/>
      <c r="AM233" s="87"/>
      <c r="AN233" s="87"/>
      <c r="AO233" s="87"/>
      <c r="AP233" s="87"/>
      <c r="AQ233" s="87"/>
      <c r="AR233" s="87"/>
      <c r="AS233" s="87"/>
      <c r="AT233" s="87"/>
      <c r="AU233" s="87"/>
      <c r="AV233" s="87"/>
      <c r="AW233" s="87"/>
      <c r="AX233" s="87"/>
      <c r="AY233" s="87"/>
      <c r="AZ233" s="87"/>
      <c r="BA233" s="87"/>
      <c r="BB233" s="87"/>
      <c r="BC233" s="87"/>
      <c r="BD233" s="87"/>
      <c r="BE233" s="87"/>
      <c r="BF233" s="87"/>
      <c r="BG233" s="87"/>
      <c r="BH233" s="87"/>
      <c r="BI233" s="87"/>
      <c r="BJ233" s="87"/>
      <c r="BK233" s="87"/>
      <c r="BL233" s="87"/>
      <c r="BM233" s="87"/>
      <c r="BN233" s="87"/>
      <c r="BO233" s="87"/>
      <c r="BP233" s="87"/>
      <c r="BQ233" s="87"/>
      <c r="BR233" s="87"/>
      <c r="BS233" s="87"/>
      <c r="BT233" s="87"/>
      <c r="BU233" s="87"/>
      <c r="BV233" s="87"/>
      <c r="BW233" s="87"/>
      <c r="BX233" s="87"/>
      <c r="BY233" s="87"/>
    </row>
    <row r="234" spans="8:77" ht="12.75"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  <c r="AA234" s="87"/>
      <c r="AB234" s="87"/>
      <c r="AC234" s="87"/>
      <c r="AD234" s="87"/>
      <c r="AE234" s="87"/>
      <c r="AF234" s="87"/>
      <c r="AG234" s="87"/>
      <c r="AH234" s="87"/>
      <c r="AI234" s="87"/>
      <c r="AJ234" s="87"/>
      <c r="AK234" s="87"/>
      <c r="AL234" s="87"/>
      <c r="AM234" s="87"/>
      <c r="AN234" s="87"/>
      <c r="AO234" s="87"/>
      <c r="AP234" s="87"/>
      <c r="AQ234" s="87"/>
      <c r="AR234" s="87"/>
      <c r="AS234" s="87"/>
      <c r="AT234" s="87"/>
      <c r="AU234" s="87"/>
      <c r="AV234" s="87"/>
      <c r="AW234" s="87"/>
      <c r="AX234" s="87"/>
      <c r="AY234" s="87"/>
      <c r="AZ234" s="87"/>
      <c r="BA234" s="87"/>
      <c r="BB234" s="87"/>
      <c r="BC234" s="87"/>
      <c r="BD234" s="87"/>
      <c r="BE234" s="87"/>
      <c r="BF234" s="87"/>
      <c r="BG234" s="87"/>
      <c r="BH234" s="87"/>
      <c r="BI234" s="87"/>
      <c r="BJ234" s="87"/>
      <c r="BK234" s="87"/>
      <c r="BL234" s="87"/>
      <c r="BM234" s="87"/>
      <c r="BN234" s="87"/>
      <c r="BO234" s="87"/>
      <c r="BP234" s="87"/>
      <c r="BQ234" s="87"/>
      <c r="BR234" s="87"/>
      <c r="BS234" s="87"/>
      <c r="BT234" s="87"/>
      <c r="BU234" s="87"/>
      <c r="BV234" s="87"/>
      <c r="BW234" s="87"/>
      <c r="BX234" s="87"/>
      <c r="BY234" s="87"/>
    </row>
    <row r="235" spans="8:77" ht="12.75"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  <c r="AA235" s="87"/>
      <c r="AB235" s="87"/>
      <c r="AC235" s="87"/>
      <c r="AD235" s="87"/>
      <c r="AE235" s="87"/>
      <c r="AF235" s="87"/>
      <c r="AG235" s="87"/>
      <c r="AH235" s="87"/>
      <c r="AI235" s="87"/>
      <c r="AJ235" s="87"/>
      <c r="AK235" s="87"/>
      <c r="AL235" s="87"/>
      <c r="AM235" s="87"/>
      <c r="AN235" s="87"/>
      <c r="AO235" s="87"/>
      <c r="AP235" s="87"/>
      <c r="AQ235" s="87"/>
      <c r="AR235" s="87"/>
      <c r="AS235" s="87"/>
      <c r="AT235" s="87"/>
      <c r="AU235" s="87"/>
      <c r="AV235" s="87"/>
      <c r="AW235" s="87"/>
      <c r="AX235" s="87"/>
      <c r="AY235" s="87"/>
      <c r="AZ235" s="87"/>
      <c r="BA235" s="87"/>
      <c r="BB235" s="87"/>
      <c r="BC235" s="87"/>
      <c r="BD235" s="87"/>
      <c r="BE235" s="87"/>
      <c r="BF235" s="87"/>
      <c r="BG235" s="87"/>
      <c r="BH235" s="87"/>
      <c r="BI235" s="87"/>
      <c r="BJ235" s="87"/>
      <c r="BK235" s="87"/>
      <c r="BL235" s="87"/>
      <c r="BM235" s="87"/>
      <c r="BN235" s="87"/>
      <c r="BO235" s="87"/>
      <c r="BP235" s="87"/>
      <c r="BQ235" s="87"/>
      <c r="BR235" s="87"/>
      <c r="BS235" s="87"/>
      <c r="BT235" s="87"/>
      <c r="BU235" s="87"/>
      <c r="BV235" s="87"/>
      <c r="BW235" s="87"/>
      <c r="BX235" s="87"/>
      <c r="BY235" s="87"/>
    </row>
    <row r="236" spans="8:77" ht="12.75"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  <c r="AA236" s="87"/>
      <c r="AB236" s="87"/>
      <c r="AC236" s="87"/>
      <c r="AD236" s="87"/>
      <c r="AE236" s="87"/>
      <c r="AF236" s="87"/>
      <c r="AG236" s="87"/>
      <c r="AH236" s="87"/>
      <c r="AI236" s="87"/>
      <c r="AJ236" s="87"/>
      <c r="AK236" s="87"/>
      <c r="AL236" s="87"/>
      <c r="AM236" s="87"/>
      <c r="AN236" s="87"/>
      <c r="AO236" s="87"/>
      <c r="AP236" s="87"/>
      <c r="AQ236" s="87"/>
      <c r="AR236" s="87"/>
      <c r="AS236" s="87"/>
      <c r="AT236" s="87"/>
      <c r="AU236" s="87"/>
      <c r="AV236" s="87"/>
      <c r="AW236" s="87"/>
      <c r="AX236" s="87"/>
      <c r="AY236" s="87"/>
      <c r="AZ236" s="87"/>
      <c r="BA236" s="87"/>
      <c r="BB236" s="87"/>
      <c r="BC236" s="87"/>
      <c r="BD236" s="87"/>
      <c r="BE236" s="87"/>
      <c r="BF236" s="87"/>
      <c r="BG236" s="87"/>
      <c r="BH236" s="87"/>
      <c r="BI236" s="87"/>
      <c r="BJ236" s="87"/>
      <c r="BK236" s="87"/>
      <c r="BL236" s="87"/>
      <c r="BM236" s="87"/>
      <c r="BN236" s="87"/>
      <c r="BO236" s="87"/>
      <c r="BP236" s="87"/>
      <c r="BQ236" s="87"/>
      <c r="BR236" s="87"/>
      <c r="BS236" s="87"/>
      <c r="BT236" s="87"/>
      <c r="BU236" s="87"/>
      <c r="BV236" s="87"/>
      <c r="BW236" s="87"/>
      <c r="BX236" s="87"/>
      <c r="BY236" s="87"/>
    </row>
    <row r="237" spans="8:77" ht="12.75"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  <c r="AA237" s="87"/>
      <c r="AB237" s="87"/>
      <c r="AC237" s="87"/>
      <c r="AD237" s="87"/>
      <c r="AE237" s="87"/>
      <c r="AF237" s="87"/>
      <c r="AG237" s="87"/>
      <c r="AH237" s="87"/>
      <c r="AI237" s="87"/>
      <c r="AJ237" s="87"/>
      <c r="AK237" s="87"/>
      <c r="AL237" s="87"/>
      <c r="AM237" s="87"/>
      <c r="AN237" s="87"/>
      <c r="AO237" s="87"/>
      <c r="AP237" s="87"/>
      <c r="AQ237" s="87"/>
      <c r="AR237" s="87"/>
      <c r="AS237" s="87"/>
      <c r="AT237" s="87"/>
      <c r="AU237" s="87"/>
      <c r="AV237" s="87"/>
      <c r="AW237" s="87"/>
      <c r="AX237" s="87"/>
      <c r="AY237" s="87"/>
      <c r="AZ237" s="87"/>
      <c r="BA237" s="87"/>
      <c r="BB237" s="87"/>
      <c r="BC237" s="87"/>
      <c r="BD237" s="87"/>
      <c r="BE237" s="87"/>
      <c r="BF237" s="87"/>
      <c r="BG237" s="87"/>
      <c r="BH237" s="87"/>
      <c r="BI237" s="87"/>
      <c r="BJ237" s="87"/>
      <c r="BK237" s="87"/>
      <c r="BL237" s="87"/>
      <c r="BM237" s="87"/>
      <c r="BN237" s="87"/>
      <c r="BO237" s="87"/>
      <c r="BP237" s="87"/>
      <c r="BQ237" s="87"/>
      <c r="BR237" s="87"/>
      <c r="BS237" s="87"/>
      <c r="BT237" s="87"/>
      <c r="BU237" s="87"/>
      <c r="BV237" s="87"/>
      <c r="BW237" s="87"/>
      <c r="BX237" s="87"/>
      <c r="BY237" s="87"/>
    </row>
    <row r="238" spans="8:77" ht="12.75"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  <c r="AA238" s="87"/>
      <c r="AB238" s="87"/>
      <c r="AC238" s="87"/>
      <c r="AD238" s="87"/>
      <c r="AE238" s="87"/>
      <c r="AF238" s="87"/>
      <c r="AG238" s="87"/>
      <c r="AH238" s="87"/>
      <c r="AI238" s="87"/>
      <c r="AJ238" s="87"/>
      <c r="AK238" s="87"/>
      <c r="AL238" s="87"/>
      <c r="AM238" s="87"/>
      <c r="AN238" s="87"/>
      <c r="AO238" s="87"/>
      <c r="AP238" s="87"/>
      <c r="AQ238" s="87"/>
      <c r="AR238" s="87"/>
      <c r="AS238" s="87"/>
      <c r="AT238" s="87"/>
      <c r="AU238" s="87"/>
      <c r="AV238" s="87"/>
      <c r="AW238" s="87"/>
      <c r="AX238" s="87"/>
      <c r="AY238" s="87"/>
      <c r="AZ238" s="87"/>
      <c r="BA238" s="87"/>
      <c r="BB238" s="87"/>
      <c r="BC238" s="87"/>
      <c r="BD238" s="87"/>
      <c r="BE238" s="87"/>
      <c r="BF238" s="87"/>
      <c r="BG238" s="87"/>
      <c r="BH238" s="87"/>
      <c r="BI238" s="87"/>
      <c r="BJ238" s="87"/>
      <c r="BK238" s="87"/>
      <c r="BL238" s="87"/>
      <c r="BM238" s="87"/>
      <c r="BN238" s="87"/>
      <c r="BO238" s="87"/>
      <c r="BP238" s="87"/>
      <c r="BQ238" s="87"/>
      <c r="BR238" s="87"/>
      <c r="BS238" s="87"/>
      <c r="BT238" s="87"/>
      <c r="BU238" s="87"/>
      <c r="BV238" s="87"/>
      <c r="BW238" s="87"/>
      <c r="BX238" s="87"/>
      <c r="BY238" s="87"/>
    </row>
    <row r="239" spans="8:77" ht="12.75"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87"/>
      <c r="AB239" s="87"/>
      <c r="AC239" s="87"/>
      <c r="AD239" s="87"/>
      <c r="AE239" s="87"/>
      <c r="AF239" s="87"/>
      <c r="AG239" s="87"/>
      <c r="AH239" s="87"/>
      <c r="AI239" s="87"/>
      <c r="AJ239" s="87"/>
      <c r="AK239" s="87"/>
      <c r="AL239" s="87"/>
      <c r="AM239" s="87"/>
      <c r="AN239" s="87"/>
      <c r="AO239" s="87"/>
      <c r="AP239" s="87"/>
      <c r="AQ239" s="87"/>
      <c r="AR239" s="87"/>
      <c r="AS239" s="87"/>
      <c r="AT239" s="87"/>
      <c r="AU239" s="87"/>
      <c r="AV239" s="87"/>
      <c r="AW239" s="87"/>
      <c r="AX239" s="87"/>
      <c r="AY239" s="87"/>
      <c r="AZ239" s="87"/>
      <c r="BA239" s="87"/>
      <c r="BB239" s="87"/>
      <c r="BC239" s="87"/>
      <c r="BD239" s="87"/>
      <c r="BE239" s="87"/>
      <c r="BF239" s="87"/>
      <c r="BG239" s="87"/>
      <c r="BH239" s="87"/>
      <c r="BI239" s="87"/>
      <c r="BJ239" s="87"/>
      <c r="BK239" s="87"/>
      <c r="BL239" s="87"/>
      <c r="BM239" s="87"/>
      <c r="BN239" s="87"/>
      <c r="BO239" s="87"/>
      <c r="BP239" s="87"/>
      <c r="BQ239" s="87"/>
      <c r="BR239" s="87"/>
      <c r="BS239" s="87"/>
      <c r="BT239" s="87"/>
      <c r="BU239" s="87"/>
      <c r="BV239" s="87"/>
      <c r="BW239" s="87"/>
      <c r="BX239" s="87"/>
      <c r="BY239" s="87"/>
    </row>
    <row r="240" spans="8:77" ht="12.75"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  <c r="AA240" s="87"/>
      <c r="AB240" s="87"/>
      <c r="AC240" s="87"/>
      <c r="AD240" s="87"/>
      <c r="AE240" s="87"/>
      <c r="AF240" s="87"/>
      <c r="AG240" s="87"/>
      <c r="AH240" s="87"/>
      <c r="AI240" s="87"/>
      <c r="AJ240" s="87"/>
      <c r="AK240" s="87"/>
      <c r="AL240" s="87"/>
      <c r="AM240" s="87"/>
      <c r="AN240" s="87"/>
      <c r="AO240" s="87"/>
      <c r="AP240" s="87"/>
      <c r="AQ240" s="87"/>
      <c r="AR240" s="87"/>
      <c r="AS240" s="87"/>
      <c r="AT240" s="87"/>
      <c r="AU240" s="87"/>
      <c r="AV240" s="87"/>
      <c r="AW240" s="87"/>
      <c r="AX240" s="87"/>
      <c r="AY240" s="87"/>
      <c r="AZ240" s="87"/>
      <c r="BA240" s="87"/>
      <c r="BB240" s="87"/>
      <c r="BC240" s="87"/>
      <c r="BD240" s="87"/>
      <c r="BE240" s="87"/>
      <c r="BF240" s="87"/>
      <c r="BG240" s="87"/>
      <c r="BH240" s="87"/>
      <c r="BI240" s="87"/>
      <c r="BJ240" s="87"/>
      <c r="BK240" s="87"/>
      <c r="BL240" s="87"/>
      <c r="BM240" s="87"/>
      <c r="BN240" s="87"/>
      <c r="BO240" s="87"/>
      <c r="BP240" s="87"/>
      <c r="BQ240" s="87"/>
      <c r="BR240" s="87"/>
      <c r="BS240" s="87"/>
      <c r="BT240" s="87"/>
      <c r="BU240" s="87"/>
      <c r="BV240" s="87"/>
      <c r="BW240" s="87"/>
      <c r="BX240" s="87"/>
      <c r="BY240" s="87"/>
    </row>
    <row r="241" spans="8:77" ht="12.75"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  <c r="AA241" s="87"/>
      <c r="AB241" s="87"/>
      <c r="AC241" s="87"/>
      <c r="AD241" s="87"/>
      <c r="AE241" s="87"/>
      <c r="AF241" s="87"/>
      <c r="AG241" s="87"/>
      <c r="AH241" s="87"/>
      <c r="AI241" s="87"/>
      <c r="AJ241" s="87"/>
      <c r="AK241" s="87"/>
      <c r="AL241" s="87"/>
      <c r="AM241" s="87"/>
      <c r="AN241" s="87"/>
      <c r="AO241" s="87"/>
      <c r="AP241" s="87"/>
      <c r="AQ241" s="87"/>
      <c r="AR241" s="87"/>
      <c r="AS241" s="87"/>
      <c r="AT241" s="87"/>
      <c r="AU241" s="87"/>
      <c r="AV241" s="87"/>
      <c r="AW241" s="87"/>
      <c r="AX241" s="87"/>
      <c r="AY241" s="87"/>
      <c r="AZ241" s="87"/>
      <c r="BA241" s="87"/>
      <c r="BB241" s="87"/>
      <c r="BC241" s="87"/>
      <c r="BD241" s="87"/>
      <c r="BE241" s="87"/>
      <c r="BF241" s="87"/>
      <c r="BG241" s="87"/>
      <c r="BH241" s="87"/>
      <c r="BI241" s="87"/>
      <c r="BJ241" s="87"/>
      <c r="BK241" s="87"/>
      <c r="BL241" s="87"/>
      <c r="BM241" s="87"/>
      <c r="BN241" s="87"/>
      <c r="BO241" s="87"/>
      <c r="BP241" s="87"/>
      <c r="BQ241" s="87"/>
      <c r="BR241" s="87"/>
      <c r="BS241" s="87"/>
      <c r="BT241" s="87"/>
      <c r="BU241" s="87"/>
      <c r="BV241" s="87"/>
      <c r="BW241" s="87"/>
      <c r="BX241" s="87"/>
      <c r="BY241" s="87"/>
    </row>
    <row r="242" spans="8:77" ht="12.75"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  <c r="AA242" s="87"/>
      <c r="AB242" s="87"/>
      <c r="AC242" s="87"/>
      <c r="AD242" s="87"/>
      <c r="AE242" s="87"/>
      <c r="AF242" s="87"/>
      <c r="AG242" s="87"/>
      <c r="AH242" s="87"/>
      <c r="AI242" s="87"/>
      <c r="AJ242" s="87"/>
      <c r="AK242" s="87"/>
      <c r="AL242" s="87"/>
      <c r="AM242" s="87"/>
      <c r="AN242" s="87"/>
      <c r="AO242" s="87"/>
      <c r="AP242" s="87"/>
      <c r="AQ242" s="87"/>
      <c r="AR242" s="87"/>
      <c r="AS242" s="87"/>
      <c r="AT242" s="87"/>
      <c r="AU242" s="87"/>
      <c r="AV242" s="87"/>
      <c r="AW242" s="87"/>
      <c r="AX242" s="87"/>
      <c r="AY242" s="87"/>
      <c r="AZ242" s="87"/>
      <c r="BA242" s="87"/>
      <c r="BB242" s="87"/>
      <c r="BC242" s="87"/>
      <c r="BD242" s="87"/>
      <c r="BE242" s="87"/>
      <c r="BF242" s="87"/>
      <c r="BG242" s="87"/>
      <c r="BH242" s="87"/>
      <c r="BI242" s="87"/>
      <c r="BJ242" s="87"/>
      <c r="BK242" s="87"/>
      <c r="BL242" s="87"/>
      <c r="BM242" s="87"/>
      <c r="BN242" s="87"/>
      <c r="BO242" s="87"/>
      <c r="BP242" s="87"/>
      <c r="BQ242" s="87"/>
      <c r="BR242" s="87"/>
      <c r="BS242" s="87"/>
      <c r="BT242" s="87"/>
      <c r="BU242" s="87"/>
      <c r="BV242" s="87"/>
      <c r="BW242" s="87"/>
      <c r="BX242" s="87"/>
      <c r="BY242" s="87"/>
    </row>
    <row r="243" spans="8:77" ht="12.75"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  <c r="AA243" s="87"/>
      <c r="AB243" s="87"/>
      <c r="AC243" s="87"/>
      <c r="AD243" s="87"/>
      <c r="AE243" s="87"/>
      <c r="AF243" s="87"/>
      <c r="AG243" s="87"/>
      <c r="AH243" s="87"/>
      <c r="AI243" s="87"/>
      <c r="AJ243" s="87"/>
      <c r="AK243" s="87"/>
      <c r="AL243" s="87"/>
      <c r="AM243" s="87"/>
      <c r="AN243" s="87"/>
      <c r="AO243" s="87"/>
      <c r="AP243" s="87"/>
      <c r="AQ243" s="87"/>
      <c r="AR243" s="87"/>
      <c r="AS243" s="87"/>
      <c r="AT243" s="87"/>
      <c r="AU243" s="87"/>
      <c r="AV243" s="87"/>
      <c r="AW243" s="87"/>
      <c r="AX243" s="87"/>
      <c r="AY243" s="87"/>
      <c r="AZ243" s="87"/>
      <c r="BA243" s="87"/>
      <c r="BB243" s="87"/>
      <c r="BC243" s="87"/>
      <c r="BD243" s="87"/>
      <c r="BE243" s="87"/>
      <c r="BF243" s="87"/>
      <c r="BG243" s="87"/>
      <c r="BH243" s="87"/>
      <c r="BI243" s="87"/>
      <c r="BJ243" s="87"/>
      <c r="BK243" s="87"/>
      <c r="BL243" s="87"/>
      <c r="BM243" s="87"/>
      <c r="BN243" s="87"/>
      <c r="BO243" s="87"/>
      <c r="BP243" s="87"/>
      <c r="BQ243" s="87"/>
      <c r="BR243" s="87"/>
      <c r="BS243" s="87"/>
      <c r="BT243" s="87"/>
      <c r="BU243" s="87"/>
      <c r="BV243" s="87"/>
      <c r="BW243" s="87"/>
      <c r="BX243" s="87"/>
      <c r="BY243" s="87"/>
    </row>
    <row r="244" spans="8:77" ht="12.75"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  <c r="AA244" s="87"/>
      <c r="AB244" s="87"/>
      <c r="AC244" s="87"/>
      <c r="AD244" s="87"/>
      <c r="AE244" s="87"/>
      <c r="AF244" s="87"/>
      <c r="AG244" s="87"/>
      <c r="AH244" s="87"/>
      <c r="AI244" s="87"/>
      <c r="AJ244" s="87"/>
      <c r="AK244" s="87"/>
      <c r="AL244" s="87"/>
      <c r="AM244" s="87"/>
      <c r="AN244" s="87"/>
      <c r="AO244" s="87"/>
      <c r="AP244" s="87"/>
      <c r="AQ244" s="87"/>
      <c r="AR244" s="87"/>
      <c r="AS244" s="87"/>
      <c r="AT244" s="87"/>
      <c r="AU244" s="87"/>
      <c r="AV244" s="87"/>
      <c r="AW244" s="87"/>
      <c r="AX244" s="87"/>
      <c r="AY244" s="87"/>
      <c r="AZ244" s="87"/>
      <c r="BA244" s="87"/>
      <c r="BB244" s="87"/>
      <c r="BC244" s="87"/>
      <c r="BD244" s="87"/>
      <c r="BE244" s="87"/>
      <c r="BF244" s="87"/>
      <c r="BG244" s="87"/>
      <c r="BH244" s="87"/>
      <c r="BI244" s="87"/>
      <c r="BJ244" s="87"/>
      <c r="BK244" s="87"/>
      <c r="BL244" s="87"/>
      <c r="BM244" s="87"/>
      <c r="BN244" s="87"/>
      <c r="BO244" s="87"/>
      <c r="BP244" s="87"/>
      <c r="BQ244" s="87"/>
      <c r="BR244" s="87"/>
      <c r="BS244" s="87"/>
      <c r="BT244" s="87"/>
      <c r="BU244" s="87"/>
      <c r="BV244" s="87"/>
      <c r="BW244" s="87"/>
      <c r="BX244" s="87"/>
      <c r="BY244" s="87"/>
    </row>
    <row r="245" spans="8:77" ht="12.75"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87"/>
      <c r="AB245" s="87"/>
      <c r="AC245" s="87"/>
      <c r="AD245" s="87"/>
      <c r="AE245" s="87"/>
      <c r="AF245" s="87"/>
      <c r="AG245" s="87"/>
      <c r="AH245" s="87"/>
      <c r="AI245" s="87"/>
      <c r="AJ245" s="87"/>
      <c r="AK245" s="87"/>
      <c r="AL245" s="87"/>
      <c r="AM245" s="87"/>
      <c r="AN245" s="87"/>
      <c r="AO245" s="87"/>
      <c r="AP245" s="87"/>
      <c r="AQ245" s="87"/>
      <c r="AR245" s="87"/>
      <c r="AS245" s="87"/>
      <c r="AT245" s="87"/>
      <c r="AU245" s="87"/>
      <c r="AV245" s="87"/>
      <c r="AW245" s="87"/>
      <c r="AX245" s="87"/>
      <c r="AY245" s="87"/>
      <c r="AZ245" s="87"/>
      <c r="BA245" s="87"/>
      <c r="BB245" s="87"/>
      <c r="BC245" s="87"/>
      <c r="BD245" s="87"/>
      <c r="BE245" s="87"/>
      <c r="BF245" s="87"/>
      <c r="BG245" s="87"/>
      <c r="BH245" s="87"/>
      <c r="BI245" s="87"/>
      <c r="BJ245" s="87"/>
      <c r="BK245" s="87"/>
      <c r="BL245" s="87"/>
      <c r="BM245" s="87"/>
      <c r="BN245" s="87"/>
      <c r="BO245" s="87"/>
      <c r="BP245" s="87"/>
      <c r="BQ245" s="87"/>
      <c r="BR245" s="87"/>
      <c r="BS245" s="87"/>
      <c r="BT245" s="87"/>
      <c r="BU245" s="87"/>
      <c r="BV245" s="87"/>
      <c r="BW245" s="87"/>
      <c r="BX245" s="87"/>
      <c r="BY245" s="87"/>
    </row>
    <row r="246" spans="8:77" ht="12.75"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  <c r="AA246" s="87"/>
      <c r="AB246" s="87"/>
      <c r="AC246" s="87"/>
      <c r="AD246" s="87"/>
      <c r="AE246" s="87"/>
      <c r="AF246" s="87"/>
      <c r="AG246" s="87"/>
      <c r="AH246" s="87"/>
      <c r="AI246" s="87"/>
      <c r="AJ246" s="87"/>
      <c r="AK246" s="87"/>
      <c r="AL246" s="87"/>
      <c r="AM246" s="87"/>
      <c r="AN246" s="87"/>
      <c r="AO246" s="87"/>
      <c r="AP246" s="87"/>
      <c r="AQ246" s="87"/>
      <c r="AR246" s="87"/>
      <c r="AS246" s="87"/>
      <c r="AT246" s="87"/>
      <c r="AU246" s="87"/>
      <c r="AV246" s="87"/>
      <c r="AW246" s="87"/>
      <c r="AX246" s="87"/>
      <c r="AY246" s="87"/>
      <c r="AZ246" s="87"/>
      <c r="BA246" s="87"/>
      <c r="BB246" s="87"/>
      <c r="BC246" s="87"/>
      <c r="BD246" s="87"/>
      <c r="BE246" s="87"/>
      <c r="BF246" s="87"/>
      <c r="BG246" s="87"/>
      <c r="BH246" s="87"/>
      <c r="BI246" s="87"/>
      <c r="BJ246" s="87"/>
      <c r="BK246" s="87"/>
      <c r="BL246" s="87"/>
      <c r="BM246" s="87"/>
      <c r="BN246" s="87"/>
      <c r="BO246" s="87"/>
      <c r="BP246" s="87"/>
      <c r="BQ246" s="87"/>
      <c r="BR246" s="87"/>
      <c r="BS246" s="87"/>
      <c r="BT246" s="87"/>
      <c r="BU246" s="87"/>
      <c r="BV246" s="87"/>
      <c r="BW246" s="87"/>
      <c r="BX246" s="87"/>
      <c r="BY246" s="87"/>
    </row>
    <row r="247" spans="8:77" ht="12.75"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87"/>
      <c r="AC247" s="87"/>
      <c r="AD247" s="87"/>
      <c r="AE247" s="87"/>
      <c r="AF247" s="87"/>
      <c r="AG247" s="87"/>
      <c r="AH247" s="87"/>
      <c r="AI247" s="87"/>
      <c r="AJ247" s="87"/>
      <c r="AK247" s="87"/>
      <c r="AL247" s="87"/>
      <c r="AM247" s="87"/>
      <c r="AN247" s="87"/>
      <c r="AO247" s="87"/>
      <c r="AP247" s="87"/>
      <c r="AQ247" s="87"/>
      <c r="AR247" s="87"/>
      <c r="AS247" s="87"/>
      <c r="AT247" s="87"/>
      <c r="AU247" s="87"/>
      <c r="AV247" s="87"/>
      <c r="AW247" s="87"/>
      <c r="AX247" s="87"/>
      <c r="AY247" s="87"/>
      <c r="AZ247" s="87"/>
      <c r="BA247" s="87"/>
      <c r="BB247" s="87"/>
      <c r="BC247" s="87"/>
      <c r="BD247" s="87"/>
      <c r="BE247" s="87"/>
      <c r="BF247" s="87"/>
      <c r="BG247" s="87"/>
      <c r="BH247" s="87"/>
      <c r="BI247" s="87"/>
      <c r="BJ247" s="87"/>
      <c r="BK247" s="87"/>
      <c r="BL247" s="87"/>
      <c r="BM247" s="87"/>
      <c r="BN247" s="87"/>
      <c r="BO247" s="87"/>
      <c r="BP247" s="87"/>
      <c r="BQ247" s="87"/>
      <c r="BR247" s="87"/>
      <c r="BS247" s="87"/>
      <c r="BT247" s="87"/>
      <c r="BU247" s="87"/>
      <c r="BV247" s="87"/>
      <c r="BW247" s="87"/>
      <c r="BX247" s="87"/>
      <c r="BY247" s="87"/>
    </row>
    <row r="248" spans="8:77" ht="12.75"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  <c r="AA248" s="87"/>
      <c r="AB248" s="87"/>
      <c r="AC248" s="87"/>
      <c r="AD248" s="87"/>
      <c r="AE248" s="87"/>
      <c r="AF248" s="87"/>
      <c r="AG248" s="87"/>
      <c r="AH248" s="87"/>
      <c r="AI248" s="87"/>
      <c r="AJ248" s="87"/>
      <c r="AK248" s="87"/>
      <c r="AL248" s="87"/>
      <c r="AM248" s="87"/>
      <c r="AN248" s="87"/>
      <c r="AO248" s="87"/>
      <c r="AP248" s="87"/>
      <c r="AQ248" s="87"/>
      <c r="AR248" s="87"/>
      <c r="AS248" s="87"/>
      <c r="AT248" s="87"/>
      <c r="AU248" s="87"/>
      <c r="AV248" s="87"/>
      <c r="AW248" s="87"/>
      <c r="AX248" s="87"/>
      <c r="AY248" s="87"/>
      <c r="AZ248" s="87"/>
      <c r="BA248" s="87"/>
      <c r="BB248" s="87"/>
      <c r="BC248" s="87"/>
      <c r="BD248" s="87"/>
      <c r="BE248" s="87"/>
      <c r="BF248" s="87"/>
      <c r="BG248" s="87"/>
      <c r="BH248" s="87"/>
      <c r="BI248" s="87"/>
      <c r="BJ248" s="87"/>
      <c r="BK248" s="87"/>
      <c r="BL248" s="87"/>
      <c r="BM248" s="87"/>
      <c r="BN248" s="87"/>
      <c r="BO248" s="87"/>
      <c r="BP248" s="87"/>
      <c r="BQ248" s="87"/>
      <c r="BR248" s="87"/>
      <c r="BS248" s="87"/>
      <c r="BT248" s="87"/>
      <c r="BU248" s="87"/>
      <c r="BV248" s="87"/>
      <c r="BW248" s="87"/>
      <c r="BX248" s="87"/>
      <c r="BY248" s="87"/>
    </row>
    <row r="249" spans="8:77" ht="12.75"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  <c r="AA249" s="87"/>
      <c r="AB249" s="87"/>
      <c r="AC249" s="87"/>
      <c r="AD249" s="87"/>
      <c r="AE249" s="87"/>
      <c r="AF249" s="87"/>
      <c r="AG249" s="87"/>
      <c r="AH249" s="87"/>
      <c r="AI249" s="87"/>
      <c r="AJ249" s="87"/>
      <c r="AK249" s="87"/>
      <c r="AL249" s="87"/>
      <c r="AM249" s="87"/>
      <c r="AN249" s="87"/>
      <c r="AO249" s="87"/>
      <c r="AP249" s="87"/>
      <c r="AQ249" s="87"/>
      <c r="AR249" s="87"/>
      <c r="AS249" s="87"/>
      <c r="AT249" s="87"/>
      <c r="AU249" s="87"/>
      <c r="AV249" s="87"/>
      <c r="AW249" s="87"/>
      <c r="AX249" s="87"/>
      <c r="AY249" s="87"/>
      <c r="AZ249" s="87"/>
      <c r="BA249" s="87"/>
      <c r="BB249" s="87"/>
      <c r="BC249" s="87"/>
      <c r="BD249" s="87"/>
      <c r="BE249" s="87"/>
      <c r="BF249" s="87"/>
      <c r="BG249" s="87"/>
      <c r="BH249" s="87"/>
      <c r="BI249" s="87"/>
      <c r="BJ249" s="87"/>
      <c r="BK249" s="87"/>
      <c r="BL249" s="87"/>
      <c r="BM249" s="87"/>
      <c r="BN249" s="87"/>
      <c r="BO249" s="87"/>
      <c r="BP249" s="87"/>
      <c r="BQ249" s="87"/>
      <c r="BR249" s="87"/>
      <c r="BS249" s="87"/>
      <c r="BT249" s="87"/>
      <c r="BU249" s="87"/>
      <c r="BV249" s="87"/>
      <c r="BW249" s="87"/>
      <c r="BX249" s="87"/>
      <c r="BY249" s="87"/>
    </row>
  </sheetData>
  <autoFilter ref="A2:BY123"/>
  <mergeCells count="22">
    <mergeCell ref="A65:A66"/>
    <mergeCell ref="B53:B54"/>
    <mergeCell ref="B43:B45"/>
    <mergeCell ref="A77:A78"/>
    <mergeCell ref="B77:B78"/>
    <mergeCell ref="B65:B66"/>
    <mergeCell ref="B48:B49"/>
    <mergeCell ref="C77:C78"/>
    <mergeCell ref="A68:A70"/>
    <mergeCell ref="C69:C70"/>
    <mergeCell ref="B68:B70"/>
    <mergeCell ref="F65:F66"/>
    <mergeCell ref="C65:C66"/>
    <mergeCell ref="C40:C41"/>
    <mergeCell ref="C43:C45"/>
    <mergeCell ref="C53:C54"/>
    <mergeCell ref="E65:E66"/>
    <mergeCell ref="C48:C49"/>
    <mergeCell ref="C6:C10"/>
    <mergeCell ref="C11:C13"/>
    <mergeCell ref="B11:B13"/>
    <mergeCell ref="B6:B10"/>
  </mergeCells>
  <printOptions/>
  <pageMargins left="0.2755905511811024" right="0" top="0.9" bottom="0.29" header="0.17" footer="0.17"/>
  <pageSetup horizontalDpi="300" verticalDpi="300" orientation="landscape" r:id="rId1"/>
  <headerFooter alignWithMargins="0">
    <oddHeader>&amp;L&amp;"Arial,Aldin"ROMÂNIA
JUDEŢUL MUREŞ
CONSILIUL JUDEŢEAN &amp;C
&amp;"Arial,Aldin"PROGRAM DE REPARAŢII PE ANUL 2008&amp;R&amp;"Arial,Aldin"Anexa nr.4 la HCJM nr___/_____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dcterms:created xsi:type="dcterms:W3CDTF">2008-08-22T09:17:42Z</dcterms:created>
  <dcterms:modified xsi:type="dcterms:W3CDTF">2008-08-22T09:17:57Z</dcterms:modified>
  <cp:category/>
  <cp:version/>
  <cp:contentType/>
  <cp:contentStatus/>
</cp:coreProperties>
</file>