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5640" activeTab="0"/>
  </bookViews>
  <sheets>
    <sheet name="noi surse (4)" sheetId="1" r:id="rId1"/>
  </sheets>
  <definedNames>
    <definedName name="_xlnm._FilterDatabase" localSheetId="0" hidden="1">'noi surse (4)'!$A$2:$G$92</definedName>
    <definedName name="_xlnm.Print_Titles" localSheetId="0">'noi surse (4)'!$1:$2</definedName>
  </definedNames>
  <calcPr fullCalcOnLoad="1"/>
</workbook>
</file>

<file path=xl/sharedStrings.xml><?xml version="1.0" encoding="utf-8"?>
<sst xmlns="http://schemas.openxmlformats.org/spreadsheetml/2006/main" count="164" uniqueCount="106">
  <si>
    <t>Nr 
crt</t>
  </si>
  <si>
    <t>Simbol 
cap bug</t>
  </si>
  <si>
    <t>Denumirea lucrării</t>
  </si>
  <si>
    <t>Total prevederi
2005</t>
  </si>
  <si>
    <t>Valori rectificate</t>
  </si>
  <si>
    <t>0</t>
  </si>
  <si>
    <t>1</t>
  </si>
  <si>
    <t>2</t>
  </si>
  <si>
    <t>TOTAL INVESTIŢII, din care:</t>
  </si>
  <si>
    <t>TOTAL CONSILIUL JUDETEAN MURES,din care:</t>
  </si>
  <si>
    <t>Total cap 51</t>
  </si>
  <si>
    <t>51.A</t>
  </si>
  <si>
    <t>Extindere reţea de calculatoare</t>
  </si>
  <si>
    <t>51.B</t>
  </si>
  <si>
    <t>RK la centrala termică la CJM</t>
  </si>
  <si>
    <t>Modernizare imobil din Târgu Mureş str Plutelor nr 1</t>
  </si>
  <si>
    <t>51.C</t>
  </si>
  <si>
    <t>Sistem de control acces Palat administrativ</t>
  </si>
  <si>
    <t>SF Parc tehnologic cercetare incubator parteneriat public privat cu Universitatea Petru Maior</t>
  </si>
  <si>
    <t>Centrală telefonică</t>
  </si>
  <si>
    <t>Dotări ( autoturisme)</t>
  </si>
  <si>
    <t>SF, proiecte tehnice</t>
  </si>
  <si>
    <t>Program pt soluţie informatică pt gestionarea căilor rutiere de transport</t>
  </si>
  <si>
    <t>Hărţi topo pe suport magnetic (300 buc)</t>
  </si>
  <si>
    <t>Dotări (echipamente de calcul, softuri, etc)</t>
  </si>
  <si>
    <t>Total cap 63</t>
  </si>
  <si>
    <t>63.A</t>
  </si>
  <si>
    <t>Alimentare cu apă zona Parc Industrial Mureş-platforma Vidrasău</t>
  </si>
  <si>
    <t xml:space="preserve">Parc Industrial Mureş - platforma Vidrasău </t>
  </si>
  <si>
    <t>Alimentare cu apă Iernut - Cucerdea</t>
  </si>
  <si>
    <t>Alimentare cu apă Iernut - Lechinţa</t>
  </si>
  <si>
    <t>Contribuţia Consiliului Judeţean Mureş la Programul de alimentare cu apă aprobat cu HG 687/1997</t>
  </si>
  <si>
    <t>63.C</t>
  </si>
  <si>
    <t>Achiziţie teren pentru Parcul Industrial (total 5139 mp din care s-au plătit 1576 mp)</t>
  </si>
  <si>
    <t>Total cap 68</t>
  </si>
  <si>
    <t>68.C</t>
  </si>
  <si>
    <t>Achiziţie de teren pentru împrejmuire gard (total 48947 mp din cares-au plătit 9836 mp)</t>
  </si>
  <si>
    <t>Schiţă proiect pentru proiecte Phare</t>
  </si>
  <si>
    <t>Total cap 69</t>
  </si>
  <si>
    <t>69.C</t>
  </si>
  <si>
    <t>Titluri de participare la SC Compania Aquaserv SA</t>
  </si>
  <si>
    <t>Titluri de participare la SC Parc Industrial SA</t>
  </si>
  <si>
    <t>Contribuţie la formarea patrimoniului Asociaţiei Localităţilor şi Zonelor Istorice şi de Artă din România</t>
  </si>
  <si>
    <t>Total cap 72</t>
  </si>
  <si>
    <t>CENTRUL MILITAR JUDETEAN  MURES total</t>
  </si>
  <si>
    <t>72.C</t>
  </si>
  <si>
    <t xml:space="preserve">Dotări </t>
  </si>
  <si>
    <t>INSPECTORATUL DE PROTECTIE CIVILA total</t>
  </si>
  <si>
    <t>Dotări</t>
  </si>
  <si>
    <t>UNITATI  DE  CULTURA              total din care:</t>
  </si>
  <si>
    <t>Teatrul "ARIEL"                                 total</t>
  </si>
  <si>
    <t>59.C</t>
  </si>
  <si>
    <t>Dotări (sistem de calcul, boxe)</t>
  </si>
  <si>
    <t>Ansamblul artistic "MURESUL"         total</t>
  </si>
  <si>
    <t>Scoala de Arte                                     total</t>
  </si>
  <si>
    <t>Dotări (pian electric, instrumente de suflat, aparate de specialitate)</t>
  </si>
  <si>
    <t>Muzeul Judetean MURES                     total</t>
  </si>
  <si>
    <t>Dotări (achiziţii obiecte muzeale pentru galeria de artă)</t>
  </si>
  <si>
    <t>Dotări (achiziţie aparatură de calcul)</t>
  </si>
  <si>
    <t>Biblioteca Judeteana Mures                 total</t>
  </si>
  <si>
    <t>Dotări (echipamente de calcul)</t>
  </si>
  <si>
    <t>Administratia Palatului Culturii          total</t>
  </si>
  <si>
    <t>59.A</t>
  </si>
  <si>
    <t>Instalaţii de climatizare la sala mare,
 sala de oglinzi şi sala mică</t>
  </si>
  <si>
    <t>Filarmonica de Stat Tirgu Mures        total</t>
  </si>
  <si>
    <t>Dotări (instrumente muzicale- fagot)</t>
  </si>
  <si>
    <t>Centrul de creatie                                total</t>
  </si>
  <si>
    <t>SCOALA SPECIALA NR 1 TGMURES    total</t>
  </si>
  <si>
    <t>57.C</t>
  </si>
  <si>
    <t>SCOALA SPECIALA NR 2 TGMURES   total</t>
  </si>
  <si>
    <t>SCOALA PROFESIONALA SPECIALA  REGHIN     total</t>
  </si>
  <si>
    <t>DIRECŢIA GENERALĂ DE ASISTENŢĂ SOCIALĂ ŞI PROTECŢIA COPILULUI MUREŞ total, din care:</t>
  </si>
  <si>
    <t>60.A</t>
  </si>
  <si>
    <t xml:space="preserve">Centru de plasament Sîncraiu de Mureş </t>
  </si>
  <si>
    <t>60.B</t>
  </si>
  <si>
    <t>Reamenajarea şi recompartimentarea clădirii corp D din cadrul Centrului de Plasament nr1, str Trebely nr7</t>
  </si>
  <si>
    <t>Staţie de dedurizare a apei CIA Glodeni</t>
  </si>
  <si>
    <t xml:space="preserve">Staţie de epurare CIA Lunca Mureşului </t>
  </si>
  <si>
    <t>Alimentare cu apă potabilă la căminul de bătrâni Căpuşu de Cîmpie (săparea, captarea şi distribuţia apei potabile)</t>
  </si>
  <si>
    <t>60.C</t>
  </si>
  <si>
    <t>Sistem de alarmă la DAS</t>
  </si>
  <si>
    <t>Copiator A4 Pt DAS</t>
  </si>
  <si>
    <t>Dotări (soft calculator Pt evidenţa copiilor cu handicap din sistem - 4 buc pt Rozmarin, Perseverenţa, Case PIN 2, Zau de Cîmpie)</t>
  </si>
  <si>
    <t>Dotări (autoizotermă)</t>
  </si>
  <si>
    <t>Dotări (robot de bucătărie)</t>
  </si>
  <si>
    <t>Calculator cu accesorii 10 buc</t>
  </si>
  <si>
    <t>Imprimante 10 buc</t>
  </si>
  <si>
    <t xml:space="preserve">Studii de fezabilitate, proiect tehnic </t>
  </si>
  <si>
    <t>Audit energetic şi expertiză CIA Sighişoara</t>
  </si>
  <si>
    <t>Calculator portabil</t>
  </si>
  <si>
    <t>Imprimantă A4 color</t>
  </si>
  <si>
    <t>Calculator</t>
  </si>
  <si>
    <t>Achiziţii imobile</t>
  </si>
  <si>
    <t>SURM                                                     Total</t>
  </si>
  <si>
    <t>Conductă aducţiune Sîngeorgiu de Mureş (rest taxa Inspecţia în Construcţii)</t>
  </si>
  <si>
    <t>63.B</t>
  </si>
  <si>
    <t>Extindere conducta mag alim cu apă  Reghin-Fărăgău</t>
  </si>
  <si>
    <t xml:space="preserve">AEROPORT                                                     </t>
  </si>
  <si>
    <t>68.A</t>
  </si>
  <si>
    <t>Extindere aerogară Târgu Mureş cu pavilion plecări  flux internaţional</t>
  </si>
  <si>
    <t>Extindere pistă…instalaţia de balizaj Aeroport TgMureş</t>
  </si>
  <si>
    <t>Dotări aerogară</t>
  </si>
  <si>
    <t>Direcţia Judeţeană de Evidenţă a Persoanelor</t>
  </si>
  <si>
    <t>Serviciul Public Judeţean de Salvamont</t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</si>
  <si>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+</t>
    </r>
  </si>
  <si>
    <r>
      <t>influenţe</t>
    </r>
    <r>
      <rPr>
        <b/>
        <sz val="10"/>
        <rFont val="Arial Narrow"/>
        <family val="2"/>
      </rPr>
      <t xml:space="preserve">
</t>
    </r>
    <r>
      <rPr>
        <b/>
        <sz val="10"/>
        <color indexed="10"/>
        <rFont val="Arial Narrow"/>
        <family val="2"/>
      </rPr>
      <t>-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</si>
</sst>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&quot;lei&quot;_-;\-* #,##0.00\ &quot;lei&quot;_-;_-* &quot;-&quot;??\ &quot;lei&quot;_-;_-@_-"/>
    <numFmt numFmtId="165" formatCode="_-* #,##0\ &quot;lei&quot;_-;\-* #,##0\ &quot;lei&quot;_-;_-* &quot;-&quot;\ &quot;lei&quot;_-;_-@_-"/>
    <numFmt numFmtId="166" formatCode="_-* #,##0.00\ _L_E_I_-;\-* #,##0.00\ _L_E_I_-;_-* &quot;-&quot;??\ _L_E_I_-;_-@_-"/>
    <numFmt numFmtId="167" formatCode="_-* #,##0\ _L_E_I_-;\-* #,##0\ _L_E_I_-;_-* &quot;-&quot;\ _L_E_I_-;_-@_-"/>
    <numFmt numFmtId="168" formatCode="#,##0.0"/>
    <numFmt numFmtId="169" formatCode="#,##0\ &quot;lei&quot;;\-#,##0\ &quot;lei&quot;"/>
    <numFmt numFmtId="170" formatCode="#,##0\ &quot;lei&quot;;[Red]\-#,##0\ &quot;lei&quot;"/>
    <numFmt numFmtId="171" formatCode="#,##0.00\ &quot;lei&quot;;\-#,##0.00\ &quot;lei&quot;"/>
    <numFmt numFmtId="172" formatCode="#,##0.00\ &quot;lei&quot;;[Red]\-#,##0.00\ &quot;lei&quot;"/>
    <numFmt numFmtId="173" formatCode="_-* #,##0\ _l_e_i_-;\-* #,##0\ _l_e_i_-;_-* &quot;-&quot;\ _l_e_i_-;_-@_-"/>
    <numFmt numFmtId="174" formatCode="_-* #,##0.00\ _l_e_i_-;\-* #,##0.00\ _l_e_i_-;_-* &quot;-&quot;??\ _l_e_i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0"/>
      <name val="Arial Narrow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2" fillId="0" borderId="1" xfId="15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2" borderId="1" xfId="15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1" xfId="15" applyFont="1" applyFill="1" applyBorder="1" applyAlignment="1">
      <alignment horizontal="center" vertical="center"/>
      <protection/>
    </xf>
    <xf numFmtId="49" fontId="4" fillId="3" borderId="1" xfId="15" applyNumberFormat="1" applyFont="1" applyFill="1" applyBorder="1" applyAlignment="1">
      <alignment vertical="center" wrapText="1"/>
      <protection/>
    </xf>
    <xf numFmtId="3" fontId="4" fillId="3" borderId="1" xfId="15" applyNumberFormat="1" applyFont="1" applyFill="1" applyBorder="1" applyAlignment="1">
      <alignment vertical="center" wrapText="1"/>
      <protection/>
    </xf>
    <xf numFmtId="0" fontId="6" fillId="2" borderId="0" xfId="0" applyFont="1" applyFill="1" applyAlignment="1">
      <alignment vertical="center"/>
    </xf>
    <xf numFmtId="0" fontId="3" fillId="4" borderId="1" xfId="15" applyFont="1" applyFill="1" applyBorder="1" applyAlignment="1">
      <alignment horizontal="center" vertical="center"/>
      <protection/>
    </xf>
    <xf numFmtId="49" fontId="7" fillId="4" borderId="1" xfId="15" applyNumberFormat="1" applyFont="1" applyFill="1" applyBorder="1" applyAlignment="1">
      <alignment vertical="center" wrapText="1"/>
      <protection/>
    </xf>
    <xf numFmtId="3" fontId="7" fillId="4" borderId="1" xfId="15" applyNumberFormat="1" applyFont="1" applyFill="1" applyBorder="1" applyAlignment="1">
      <alignment vertical="center" wrapText="1"/>
      <protection/>
    </xf>
    <xf numFmtId="0" fontId="8" fillId="2" borderId="0" xfId="0" applyFont="1" applyFill="1" applyAlignment="1">
      <alignment vertical="center"/>
    </xf>
    <xf numFmtId="0" fontId="7" fillId="5" borderId="1" xfId="15" applyFont="1" applyFill="1" applyBorder="1" applyAlignment="1">
      <alignment horizontal="center" vertical="center"/>
      <protection/>
    </xf>
    <xf numFmtId="0" fontId="2" fillId="5" borderId="1" xfId="0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vertical="center" wrapText="1"/>
    </xf>
    <xf numFmtId="0" fontId="6" fillId="2" borderId="1" xfId="15" applyFont="1" applyFill="1" applyBorder="1" applyAlignment="1">
      <alignment horizontal="center" vertical="center"/>
      <protection/>
    </xf>
    <xf numFmtId="49" fontId="6" fillId="2" borderId="1" xfId="15" applyNumberFormat="1" applyFont="1" applyFill="1" applyBorder="1" applyAlignment="1">
      <alignment vertical="center" wrapText="1"/>
      <protection/>
    </xf>
    <xf numFmtId="3" fontId="6" fillId="2" borderId="1" xfId="15" applyNumberFormat="1" applyFont="1" applyFill="1" applyBorder="1" applyAlignment="1">
      <alignment horizontal="right" vertical="center" wrapText="1"/>
      <protection/>
    </xf>
    <xf numFmtId="3" fontId="6" fillId="2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15" applyFont="1" applyBorder="1" applyAlignment="1">
      <alignment horizontal="center" vertical="center"/>
      <protection/>
    </xf>
    <xf numFmtId="49" fontId="5" fillId="0" borderId="1" xfId="15" applyNumberFormat="1" applyFont="1" applyBorder="1" applyAlignment="1">
      <alignment vertical="center" wrapText="1"/>
      <protection/>
    </xf>
    <xf numFmtId="0" fontId="5" fillId="0" borderId="1" xfId="0" applyFont="1" applyBorder="1" applyAlignment="1">
      <alignment vertical="center" wrapText="1"/>
    </xf>
    <xf numFmtId="0" fontId="5" fillId="2" borderId="1" xfId="15" applyFont="1" applyFill="1" applyBorder="1" applyAlignment="1">
      <alignment horizontal="center" vertical="center"/>
      <protection/>
    </xf>
    <xf numFmtId="49" fontId="5" fillId="2" borderId="1" xfId="15" applyNumberFormat="1" applyFont="1" applyFill="1" applyBorder="1" applyAlignment="1">
      <alignment vertical="center" wrapText="1"/>
      <protection/>
    </xf>
    <xf numFmtId="0" fontId="6" fillId="5" borderId="1" xfId="15" applyFont="1" applyFill="1" applyBorder="1" applyAlignment="1">
      <alignment horizontal="center" vertical="center"/>
      <protection/>
    </xf>
    <xf numFmtId="0" fontId="5" fillId="5" borderId="1" xfId="15" applyFont="1" applyFill="1" applyBorder="1" applyAlignment="1">
      <alignment horizontal="center" vertical="center"/>
      <protection/>
    </xf>
    <xf numFmtId="0" fontId="4" fillId="5" borderId="1" xfId="0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horizontal="right" vertical="center" wrapText="1"/>
    </xf>
    <xf numFmtId="49" fontId="5" fillId="2" borderId="1" xfId="15" applyNumberFormat="1" applyFont="1" applyFill="1" applyBorder="1" applyAlignment="1">
      <alignment horizontal="left" vertical="center" wrapText="1"/>
      <protection/>
    </xf>
    <xf numFmtId="3" fontId="2" fillId="5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2" fillId="5" borderId="1" xfId="15" applyFont="1" applyFill="1" applyBorder="1" applyAlignment="1">
      <alignment horizontal="center" vertical="center"/>
      <protection/>
    </xf>
    <xf numFmtId="49" fontId="2" fillId="5" borderId="1" xfId="15" applyNumberFormat="1" applyFont="1" applyFill="1" applyBorder="1" applyAlignment="1">
      <alignment vertical="center" wrapText="1"/>
      <protection/>
    </xf>
    <xf numFmtId="3" fontId="2" fillId="5" borderId="1" xfId="15" applyNumberFormat="1" applyFont="1" applyFill="1" applyBorder="1" applyAlignment="1">
      <alignment horizontal="right" vertical="center"/>
      <protection/>
    </xf>
    <xf numFmtId="3" fontId="6" fillId="2" borderId="2" xfId="15" applyNumberFormat="1" applyFont="1" applyFill="1" applyBorder="1" applyAlignment="1">
      <alignment horizontal="right" vertical="center" wrapText="1"/>
      <protection/>
    </xf>
    <xf numFmtId="0" fontId="8" fillId="2" borderId="1" xfId="15" applyFont="1" applyFill="1" applyBorder="1" applyAlignment="1">
      <alignment horizontal="center" vertical="center"/>
      <protection/>
    </xf>
    <xf numFmtId="0" fontId="3" fillId="2" borderId="1" xfId="15" applyFont="1" applyFill="1" applyBorder="1" applyAlignment="1">
      <alignment horizontal="center" vertical="center"/>
      <protection/>
    </xf>
    <xf numFmtId="49" fontId="3" fillId="2" borderId="1" xfId="15" applyNumberFormat="1" applyFont="1" applyFill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vertical="center" wrapText="1"/>
      <protection/>
    </xf>
    <xf numFmtId="3" fontId="3" fillId="2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4" borderId="1" xfId="15" applyFont="1" applyFill="1" applyBorder="1" applyAlignment="1">
      <alignment horizontal="center" vertical="center"/>
      <protection/>
    </xf>
    <xf numFmtId="0" fontId="7" fillId="4" borderId="1" xfId="15" applyFont="1" applyFill="1" applyBorder="1" applyAlignment="1">
      <alignment horizontal="center" vertical="center"/>
      <protection/>
    </xf>
    <xf numFmtId="0" fontId="9" fillId="0" borderId="1" xfId="15" applyFont="1" applyBorder="1" applyAlignment="1">
      <alignment horizontal="center" vertical="center"/>
      <protection/>
    </xf>
    <xf numFmtId="49" fontId="9" fillId="0" borderId="1" xfId="15" applyNumberFormat="1" applyFont="1" applyBorder="1" applyAlignment="1">
      <alignment vertical="center" wrapText="1"/>
      <protection/>
    </xf>
    <xf numFmtId="3" fontId="3" fillId="2" borderId="1" xfId="15" applyNumberFormat="1" applyFont="1" applyFill="1" applyBorder="1" applyAlignment="1">
      <alignment horizontal="right" vertical="center"/>
      <protection/>
    </xf>
    <xf numFmtId="3" fontId="9" fillId="2" borderId="1" xfId="0" applyNumberFormat="1" applyFont="1" applyFill="1" applyBorder="1" applyAlignment="1">
      <alignment vertical="center"/>
    </xf>
    <xf numFmtId="0" fontId="9" fillId="2" borderId="1" xfId="15" applyFont="1" applyFill="1" applyBorder="1" applyAlignment="1">
      <alignment horizontal="center" vertical="center"/>
      <protection/>
    </xf>
    <xf numFmtId="3" fontId="9" fillId="0" borderId="1" xfId="15" applyNumberFormat="1" applyFont="1" applyBorder="1" applyAlignment="1">
      <alignment vertical="center" wrapText="1"/>
      <protection/>
    </xf>
    <xf numFmtId="0" fontId="9" fillId="2" borderId="0" xfId="0" applyFont="1" applyFill="1" applyAlignment="1">
      <alignment vertical="center"/>
    </xf>
    <xf numFmtId="0" fontId="6" fillId="0" borderId="1" xfId="15" applyFont="1" applyBorder="1" applyAlignment="1">
      <alignment horizontal="center" vertical="center"/>
      <protection/>
    </xf>
    <xf numFmtId="49" fontId="6" fillId="0" borderId="1" xfId="15" applyNumberFormat="1" applyFont="1" applyBorder="1" applyAlignment="1">
      <alignment vertical="center" wrapText="1"/>
      <protection/>
    </xf>
    <xf numFmtId="0" fontId="5" fillId="4" borderId="1" xfId="15" applyFont="1" applyFill="1" applyBorder="1" applyAlignment="1">
      <alignment horizontal="center" vertical="center"/>
      <protection/>
    </xf>
    <xf numFmtId="0" fontId="7" fillId="4" borderId="1" xfId="0" applyFont="1" applyFill="1" applyBorder="1" applyAlignment="1">
      <alignment vertical="center" wrapText="1"/>
    </xf>
    <xf numFmtId="3" fontId="7" fillId="4" borderId="1" xfId="15" applyNumberFormat="1" applyFont="1" applyFill="1" applyBorder="1" applyAlignment="1">
      <alignment horizontal="right" vertical="center"/>
      <protection/>
    </xf>
    <xf numFmtId="3" fontId="5" fillId="2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3" fontId="6" fillId="2" borderId="1" xfId="15" applyNumberFormat="1" applyFont="1" applyFill="1" applyBorder="1" applyAlignment="1">
      <alignment vertical="center" wrapText="1"/>
      <protection/>
    </xf>
    <xf numFmtId="3" fontId="7" fillId="4" borderId="1" xfId="0" applyNumberFormat="1" applyFont="1" applyFill="1" applyBorder="1" applyAlignment="1" quotePrefix="1">
      <alignment vertical="center"/>
    </xf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49" fontId="7" fillId="4" borderId="1" xfId="0" applyNumberFormat="1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756"/>
  <sheetViews>
    <sheetView tabSelected="1" workbookViewId="0" topLeftCell="A1">
      <pane xSplit="3" ySplit="2" topLeftCell="D9" activePane="bottomRight" state="frozen"/>
      <selection pane="topLeft" activeCell="A1" sqref="A1"/>
      <selection pane="topRight" activeCell="K1" sqref="K1"/>
      <selection pane="bottomLeft" activeCell="A3" sqref="A3"/>
      <selection pane="bottomRight" activeCell="G16" sqref="G16"/>
    </sheetView>
  </sheetViews>
  <sheetFormatPr defaultColWidth="9.140625" defaultRowHeight="12.75"/>
  <cols>
    <col min="1" max="1" width="3.7109375" style="75" customWidth="1"/>
    <col min="2" max="2" width="6.8515625" style="76" customWidth="1"/>
    <col min="3" max="3" width="38.28125" style="77" customWidth="1"/>
    <col min="4" max="4" width="8.57421875" style="5" customWidth="1"/>
    <col min="5" max="5" width="7.57421875" style="5" customWidth="1"/>
    <col min="6" max="6" width="8.140625" style="5" customWidth="1"/>
    <col min="7" max="16384" width="9.140625" style="5" customWidth="1"/>
  </cols>
  <sheetData>
    <row r="1" spans="1:7" ht="43.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104</v>
      </c>
      <c r="F1" s="4" t="s">
        <v>105</v>
      </c>
      <c r="G1" s="2" t="s">
        <v>4</v>
      </c>
    </row>
    <row r="2" spans="1:7" s="8" customFormat="1" ht="12.75">
      <c r="A2" s="1" t="s">
        <v>5</v>
      </c>
      <c r="B2" s="6" t="s">
        <v>6</v>
      </c>
      <c r="C2" s="6" t="s">
        <v>7</v>
      </c>
      <c r="D2" s="7">
        <v>3</v>
      </c>
      <c r="E2" s="7">
        <v>4</v>
      </c>
      <c r="F2" s="7">
        <v>5</v>
      </c>
      <c r="G2" s="7">
        <v>6</v>
      </c>
    </row>
    <row r="3" spans="1:7" s="12" customFormat="1" ht="12.75">
      <c r="A3" s="9"/>
      <c r="B3" s="9"/>
      <c r="C3" s="10" t="s">
        <v>8</v>
      </c>
      <c r="D3" s="11">
        <f>D4+D37+D55+D57+D61+D84+D89+D59+D80+D91</f>
        <v>8752384</v>
      </c>
      <c r="E3" s="11">
        <f>E4+E37+E55+E57+E61+E84+E89+E59+E80+E91</f>
        <v>484748</v>
      </c>
      <c r="F3" s="11">
        <f>F4+F37+F55+F57+F61+F84+F89+F59+F80+F91</f>
        <v>270000</v>
      </c>
      <c r="G3" s="11">
        <f>G4+G37+G55+G57+G61+G84+G89+G59+G80+G91</f>
        <v>8967132</v>
      </c>
    </row>
    <row r="4" spans="1:7" s="16" customFormat="1" ht="14.25" customHeight="1">
      <c r="A4" s="13"/>
      <c r="B4" s="13"/>
      <c r="C4" s="14" t="s">
        <v>9</v>
      </c>
      <c r="D4" s="15">
        <f>D5+D17+D25+D28+D32</f>
        <v>4907200</v>
      </c>
      <c r="E4" s="15">
        <f>E5+E17+E25+E28+E32</f>
        <v>204748</v>
      </c>
      <c r="F4" s="15">
        <f>F5+F17+F25+F28+F32</f>
        <v>20000</v>
      </c>
      <c r="G4" s="15">
        <f>G5+G17+G25+G28+G32</f>
        <v>5091948</v>
      </c>
    </row>
    <row r="5" spans="1:7" ht="12.75">
      <c r="A5" s="17"/>
      <c r="B5" s="17"/>
      <c r="C5" s="18" t="s">
        <v>10</v>
      </c>
      <c r="D5" s="19">
        <f>SUM(D6:D16)</f>
        <v>983000</v>
      </c>
      <c r="E5" s="19">
        <f>SUM(E6:E16)</f>
        <v>179414</v>
      </c>
      <c r="F5" s="19">
        <f>SUM(F6:F16)</f>
        <v>20000</v>
      </c>
      <c r="G5" s="19">
        <f>SUM(G6:G16)</f>
        <v>1142414</v>
      </c>
    </row>
    <row r="6" spans="1:7" s="25" customFormat="1" ht="12.75">
      <c r="A6" s="20">
        <v>1</v>
      </c>
      <c r="B6" s="20" t="s">
        <v>11</v>
      </c>
      <c r="C6" s="21" t="s">
        <v>12</v>
      </c>
      <c r="D6" s="23">
        <v>10000</v>
      </c>
      <c r="E6" s="23"/>
      <c r="F6" s="22"/>
      <c r="G6" s="23">
        <f aca="true" t="shared" si="0" ref="G6:G16">D6+E6-F6</f>
        <v>10000</v>
      </c>
    </row>
    <row r="7" spans="1:7" ht="12.75">
      <c r="A7" s="20">
        <v>2</v>
      </c>
      <c r="B7" s="26" t="s">
        <v>13</v>
      </c>
      <c r="C7" s="27" t="s">
        <v>14</v>
      </c>
      <c r="D7" s="23">
        <v>0</v>
      </c>
      <c r="E7" s="23"/>
      <c r="F7" s="22"/>
      <c r="G7" s="23">
        <f t="shared" si="0"/>
        <v>0</v>
      </c>
    </row>
    <row r="8" spans="1:7" ht="12.75">
      <c r="A8" s="20">
        <v>3</v>
      </c>
      <c r="B8" s="26" t="s">
        <v>13</v>
      </c>
      <c r="C8" s="27" t="s">
        <v>15</v>
      </c>
      <c r="D8" s="23">
        <v>108000</v>
      </c>
      <c r="E8" s="23">
        <v>54000</v>
      </c>
      <c r="F8" s="22"/>
      <c r="G8" s="23">
        <f t="shared" si="0"/>
        <v>162000</v>
      </c>
    </row>
    <row r="9" spans="1:7" ht="12.75">
      <c r="A9" s="20">
        <v>4</v>
      </c>
      <c r="B9" s="26" t="s">
        <v>16</v>
      </c>
      <c r="C9" s="27" t="s">
        <v>17</v>
      </c>
      <c r="D9" s="23">
        <v>170000</v>
      </c>
      <c r="E9" s="23"/>
      <c r="F9" s="22"/>
      <c r="G9" s="23">
        <f t="shared" si="0"/>
        <v>170000</v>
      </c>
    </row>
    <row r="10" spans="1:7" ht="25.5">
      <c r="A10" s="20">
        <v>5</v>
      </c>
      <c r="B10" s="26" t="s">
        <v>16</v>
      </c>
      <c r="C10" s="28" t="s">
        <v>18</v>
      </c>
      <c r="D10" s="23">
        <v>50000</v>
      </c>
      <c r="E10" s="23"/>
      <c r="F10" s="22"/>
      <c r="G10" s="23">
        <f t="shared" si="0"/>
        <v>50000</v>
      </c>
    </row>
    <row r="11" spans="1:7" ht="12.75">
      <c r="A11" s="20">
        <v>6</v>
      </c>
      <c r="B11" s="20" t="s">
        <v>16</v>
      </c>
      <c r="C11" s="21" t="s">
        <v>19</v>
      </c>
      <c r="D11" s="23">
        <v>100000</v>
      </c>
      <c r="E11" s="23">
        <v>21000</v>
      </c>
      <c r="F11" s="22"/>
      <c r="G11" s="23">
        <f t="shared" si="0"/>
        <v>121000</v>
      </c>
    </row>
    <row r="12" spans="1:7" ht="12.75">
      <c r="A12" s="20">
        <v>7</v>
      </c>
      <c r="B12" s="20" t="s">
        <v>16</v>
      </c>
      <c r="C12" s="21" t="s">
        <v>20</v>
      </c>
      <c r="D12" s="23">
        <v>128500</v>
      </c>
      <c r="E12" s="23"/>
      <c r="F12" s="22"/>
      <c r="G12" s="23">
        <f t="shared" si="0"/>
        <v>128500</v>
      </c>
    </row>
    <row r="13" spans="1:7" ht="12.75">
      <c r="A13" s="20">
        <v>8</v>
      </c>
      <c r="B13" s="26" t="s">
        <v>16</v>
      </c>
      <c r="C13" s="27" t="s">
        <v>21</v>
      </c>
      <c r="D13" s="23">
        <v>50000</v>
      </c>
      <c r="E13" s="23"/>
      <c r="F13" s="22"/>
      <c r="G13" s="23">
        <f t="shared" si="0"/>
        <v>50000</v>
      </c>
    </row>
    <row r="14" spans="1:7" ht="25.5">
      <c r="A14" s="20">
        <v>9</v>
      </c>
      <c r="B14" s="29" t="s">
        <v>16</v>
      </c>
      <c r="C14" s="30" t="s">
        <v>22</v>
      </c>
      <c r="D14" s="23">
        <v>20000</v>
      </c>
      <c r="E14" s="23"/>
      <c r="F14" s="22">
        <v>20000</v>
      </c>
      <c r="G14" s="23">
        <f t="shared" si="0"/>
        <v>0</v>
      </c>
    </row>
    <row r="15" spans="1:7" ht="12.75">
      <c r="A15" s="20">
        <v>10</v>
      </c>
      <c r="B15" s="29" t="s">
        <v>16</v>
      </c>
      <c r="C15" s="30" t="s">
        <v>23</v>
      </c>
      <c r="D15" s="23">
        <v>149400</v>
      </c>
      <c r="E15" s="23"/>
      <c r="F15" s="22"/>
      <c r="G15" s="23">
        <f t="shared" si="0"/>
        <v>149400</v>
      </c>
    </row>
    <row r="16" spans="1:7" ht="12.75">
      <c r="A16" s="20">
        <v>11</v>
      </c>
      <c r="B16" s="26" t="s">
        <v>16</v>
      </c>
      <c r="C16" s="27" t="s">
        <v>24</v>
      </c>
      <c r="D16" s="23">
        <v>197100</v>
      </c>
      <c r="E16" s="23">
        <f>100000-13800+20000-1786</f>
        <v>104414</v>
      </c>
      <c r="F16" s="22"/>
      <c r="G16" s="23">
        <f t="shared" si="0"/>
        <v>301514</v>
      </c>
    </row>
    <row r="17" spans="1:7" ht="12.75">
      <c r="A17" s="31"/>
      <c r="B17" s="32"/>
      <c r="C17" s="33" t="s">
        <v>25</v>
      </c>
      <c r="D17" s="34">
        <f>D18+D19+D20+D21+D22+D23+D24</f>
        <v>1689700</v>
      </c>
      <c r="E17" s="34">
        <f>E18+E19+E20+E21+E22+E23+E24</f>
        <v>25234</v>
      </c>
      <c r="F17" s="34">
        <f>F18+F19+F20+F21+F22+F23+F24</f>
        <v>0</v>
      </c>
      <c r="G17" s="34">
        <f>G18+G19+G20+G21+G22+G23+G24</f>
        <v>1714934</v>
      </c>
    </row>
    <row r="18" spans="1:7" ht="25.5">
      <c r="A18" s="20">
        <v>1</v>
      </c>
      <c r="B18" s="29" t="s">
        <v>26</v>
      </c>
      <c r="C18" s="30" t="s">
        <v>27</v>
      </c>
      <c r="D18" s="23">
        <v>103700</v>
      </c>
      <c r="E18" s="23"/>
      <c r="F18" s="22"/>
      <c r="G18" s="23">
        <f aca="true" t="shared" si="1" ref="G18:G24">D18+E18-F18</f>
        <v>103700</v>
      </c>
    </row>
    <row r="19" spans="1:7" ht="12.75">
      <c r="A19" s="20">
        <v>2</v>
      </c>
      <c r="B19" s="29" t="s">
        <v>26</v>
      </c>
      <c r="C19" s="35" t="s">
        <v>28</v>
      </c>
      <c r="D19" s="23">
        <v>130000</v>
      </c>
      <c r="E19" s="23"/>
      <c r="F19" s="22"/>
      <c r="G19" s="23">
        <f t="shared" si="1"/>
        <v>130000</v>
      </c>
    </row>
    <row r="20" spans="1:7" ht="12.75">
      <c r="A20" s="20">
        <v>3</v>
      </c>
      <c r="B20" s="29" t="s">
        <v>26</v>
      </c>
      <c r="C20" s="30" t="s">
        <v>29</v>
      </c>
      <c r="D20" s="23">
        <v>840000</v>
      </c>
      <c r="E20" s="23"/>
      <c r="F20" s="22"/>
      <c r="G20" s="23">
        <f t="shared" si="1"/>
        <v>840000</v>
      </c>
    </row>
    <row r="21" spans="1:7" ht="12.75">
      <c r="A21" s="20">
        <v>4</v>
      </c>
      <c r="B21" s="29" t="s">
        <v>26</v>
      </c>
      <c r="C21" s="30" t="s">
        <v>30</v>
      </c>
      <c r="D21" s="23">
        <v>442200</v>
      </c>
      <c r="E21" s="23"/>
      <c r="F21" s="22"/>
      <c r="G21" s="23">
        <f t="shared" si="1"/>
        <v>442200</v>
      </c>
    </row>
    <row r="22" spans="1:7" ht="25.5">
      <c r="A22" s="20">
        <v>5</v>
      </c>
      <c r="B22" s="29" t="s">
        <v>26</v>
      </c>
      <c r="C22" s="30" t="s">
        <v>31</v>
      </c>
      <c r="D22" s="23">
        <v>112800</v>
      </c>
      <c r="E22" s="23"/>
      <c r="F22" s="22"/>
      <c r="G22" s="23">
        <f t="shared" si="1"/>
        <v>112800</v>
      </c>
    </row>
    <row r="23" spans="1:7" ht="25.5">
      <c r="A23" s="20">
        <v>6</v>
      </c>
      <c r="B23" s="29" t="s">
        <v>32</v>
      </c>
      <c r="C23" s="30" t="s">
        <v>33</v>
      </c>
      <c r="D23" s="23">
        <v>61000</v>
      </c>
      <c r="E23" s="23">
        <v>25234</v>
      </c>
      <c r="F23" s="22"/>
      <c r="G23" s="23">
        <f t="shared" si="1"/>
        <v>86234</v>
      </c>
    </row>
    <row r="24" spans="1:7" ht="12.75">
      <c r="A24" s="20">
        <v>7</v>
      </c>
      <c r="B24" s="29" t="s">
        <v>32</v>
      </c>
      <c r="C24" s="27" t="s">
        <v>21</v>
      </c>
      <c r="D24" s="23">
        <v>0</v>
      </c>
      <c r="E24" s="23"/>
      <c r="F24" s="22"/>
      <c r="G24" s="23">
        <f t="shared" si="1"/>
        <v>0</v>
      </c>
    </row>
    <row r="25" spans="1:7" ht="12.75">
      <c r="A25" s="31"/>
      <c r="B25" s="32"/>
      <c r="C25" s="18" t="s">
        <v>34</v>
      </c>
      <c r="D25" s="36">
        <f>D26+D27</f>
        <v>889500</v>
      </c>
      <c r="E25" s="36">
        <f>E26+E27</f>
        <v>0</v>
      </c>
      <c r="F25" s="19">
        <f>F26+F27</f>
        <v>0</v>
      </c>
      <c r="G25" s="19">
        <f>G26+G27</f>
        <v>889500</v>
      </c>
    </row>
    <row r="26" spans="1:7" ht="25.5">
      <c r="A26" s="20">
        <v>1</v>
      </c>
      <c r="B26" s="29" t="s">
        <v>35</v>
      </c>
      <c r="C26" s="30" t="s">
        <v>36</v>
      </c>
      <c r="D26" s="23">
        <v>586000</v>
      </c>
      <c r="E26" s="37"/>
      <c r="F26" s="22"/>
      <c r="G26" s="23">
        <f>D26+E26-F26</f>
        <v>586000</v>
      </c>
    </row>
    <row r="27" spans="1:7" ht="12.75">
      <c r="A27" s="20">
        <v>2</v>
      </c>
      <c r="B27" s="29" t="s">
        <v>35</v>
      </c>
      <c r="C27" s="30" t="s">
        <v>37</v>
      </c>
      <c r="D27" s="23">
        <v>303500</v>
      </c>
      <c r="E27" s="37"/>
      <c r="F27" s="22"/>
      <c r="G27" s="23">
        <f>D27+E27-F27</f>
        <v>303500</v>
      </c>
    </row>
    <row r="28" spans="1:7" ht="12.75">
      <c r="A28" s="38"/>
      <c r="B28" s="38"/>
      <c r="C28" s="39" t="s">
        <v>38</v>
      </c>
      <c r="D28" s="40">
        <f>D29+D30+D31</f>
        <v>1250000</v>
      </c>
      <c r="E28" s="40">
        <f>E29+E30+E31</f>
        <v>100</v>
      </c>
      <c r="F28" s="40">
        <f>F29+F30+F31</f>
        <v>0</v>
      </c>
      <c r="G28" s="40">
        <f>G29+G30+G31</f>
        <v>1250100</v>
      </c>
    </row>
    <row r="29" spans="1:7" ht="12.75">
      <c r="A29" s="20">
        <v>1</v>
      </c>
      <c r="B29" s="29" t="s">
        <v>39</v>
      </c>
      <c r="C29" s="30" t="s">
        <v>40</v>
      </c>
      <c r="D29" s="23">
        <v>250000</v>
      </c>
      <c r="E29" s="37"/>
      <c r="F29" s="22"/>
      <c r="G29" s="23">
        <f>D29+E29-F29</f>
        <v>250000</v>
      </c>
    </row>
    <row r="30" spans="1:7" ht="12.75">
      <c r="A30" s="20">
        <v>2</v>
      </c>
      <c r="B30" s="29" t="s">
        <v>39</v>
      </c>
      <c r="C30" s="30" t="s">
        <v>41</v>
      </c>
      <c r="D30" s="23">
        <v>1000000</v>
      </c>
      <c r="E30" s="37"/>
      <c r="F30" s="41"/>
      <c r="G30" s="23">
        <f>D30+E30-F30</f>
        <v>1000000</v>
      </c>
    </row>
    <row r="31" spans="1:7" ht="25.5">
      <c r="A31" s="20">
        <v>3</v>
      </c>
      <c r="B31" s="29" t="s">
        <v>39</v>
      </c>
      <c r="C31" s="30" t="s">
        <v>42</v>
      </c>
      <c r="D31" s="23"/>
      <c r="E31" s="37">
        <v>100</v>
      </c>
      <c r="F31" s="41"/>
      <c r="G31" s="23">
        <f>D31+E31-F31</f>
        <v>100</v>
      </c>
    </row>
    <row r="32" spans="1:7" ht="12.75">
      <c r="A32" s="31"/>
      <c r="B32" s="32"/>
      <c r="C32" s="18" t="s">
        <v>43</v>
      </c>
      <c r="D32" s="36">
        <f>D33+D35</f>
        <v>95000</v>
      </c>
      <c r="E32" s="36">
        <f>E33+E35</f>
        <v>0</v>
      </c>
      <c r="F32" s="36">
        <f>F33+F35</f>
        <v>0</v>
      </c>
      <c r="G32" s="36">
        <f>G33+G35</f>
        <v>95000</v>
      </c>
    </row>
    <row r="33" spans="1:7" s="16" customFormat="1" ht="12.75">
      <c r="A33" s="42"/>
      <c r="B33" s="43"/>
      <c r="C33" s="44" t="s">
        <v>44</v>
      </c>
      <c r="D33" s="46">
        <f>D34</f>
        <v>27000</v>
      </c>
      <c r="E33" s="46">
        <f>E34</f>
        <v>0</v>
      </c>
      <c r="F33" s="45">
        <f>F34</f>
        <v>0</v>
      </c>
      <c r="G33" s="46">
        <f>D33+E33-F33</f>
        <v>27000</v>
      </c>
    </row>
    <row r="34" spans="1:7" s="47" customFormat="1" ht="12.75">
      <c r="A34" s="20">
        <v>1</v>
      </c>
      <c r="B34" s="26" t="s">
        <v>45</v>
      </c>
      <c r="C34" s="27" t="s">
        <v>46</v>
      </c>
      <c r="D34" s="23">
        <v>27000</v>
      </c>
      <c r="E34" s="23"/>
      <c r="F34" s="22"/>
      <c r="G34" s="23">
        <f>D34+E34-F34</f>
        <v>27000</v>
      </c>
    </row>
    <row r="35" spans="1:7" s="16" customFormat="1" ht="12.75">
      <c r="A35" s="42"/>
      <c r="B35" s="42"/>
      <c r="C35" s="44" t="s">
        <v>47</v>
      </c>
      <c r="D35" s="46">
        <f>D36</f>
        <v>68000</v>
      </c>
      <c r="E35" s="46">
        <f>E36</f>
        <v>0</v>
      </c>
      <c r="F35" s="45">
        <f>F36</f>
        <v>0</v>
      </c>
      <c r="G35" s="46">
        <f>D35+E35-F35</f>
        <v>68000</v>
      </c>
    </row>
    <row r="36" spans="1:7" s="47" customFormat="1" ht="12.75">
      <c r="A36" s="20">
        <v>1</v>
      </c>
      <c r="B36" s="26" t="s">
        <v>45</v>
      </c>
      <c r="C36" s="27" t="s">
        <v>48</v>
      </c>
      <c r="D36" s="23">
        <v>68000</v>
      </c>
      <c r="E36" s="23"/>
      <c r="F36" s="22"/>
      <c r="G36" s="23">
        <f>D36+E36-F36</f>
        <v>68000</v>
      </c>
    </row>
    <row r="37" spans="1:7" s="47" customFormat="1" ht="12.75">
      <c r="A37" s="48"/>
      <c r="B37" s="49"/>
      <c r="C37" s="14" t="s">
        <v>49</v>
      </c>
      <c r="D37" s="15">
        <f>D38+D40+D42+D44+D47+D49+D51+D53</f>
        <v>470710</v>
      </c>
      <c r="E37" s="15">
        <f>E38+E40+E42+E44+E47+E49+E51+E53</f>
        <v>0</v>
      </c>
      <c r="F37" s="15">
        <f>F38+F40+F42+F44+F47+F49+F51+F53</f>
        <v>0</v>
      </c>
      <c r="G37" s="15">
        <f>G38+G40+G42+G44+G47+G49+G51+G53</f>
        <v>470710</v>
      </c>
    </row>
    <row r="38" spans="1:7" s="47" customFormat="1" ht="12.75">
      <c r="A38" s="20"/>
      <c r="B38" s="50"/>
      <c r="C38" s="51" t="s">
        <v>50</v>
      </c>
      <c r="D38" s="53">
        <v>10000</v>
      </c>
      <c r="E38" s="53">
        <f>E39</f>
        <v>0</v>
      </c>
      <c r="F38" s="52">
        <f>F39</f>
        <v>0</v>
      </c>
      <c r="G38" s="53">
        <f aca="true" t="shared" si="2" ref="G38:G54">D38+E38-F38</f>
        <v>10000</v>
      </c>
    </row>
    <row r="39" spans="1:7" s="47" customFormat="1" ht="13.5" customHeight="1">
      <c r="A39" s="20">
        <v>1</v>
      </c>
      <c r="B39" s="26" t="s">
        <v>51</v>
      </c>
      <c r="C39" s="27" t="s">
        <v>52</v>
      </c>
      <c r="D39" s="23">
        <v>10000</v>
      </c>
      <c r="E39" s="23"/>
      <c r="F39" s="22"/>
      <c r="G39" s="23">
        <f t="shared" si="2"/>
        <v>10000</v>
      </c>
    </row>
    <row r="40" spans="1:7" s="56" customFormat="1" ht="12.75">
      <c r="A40" s="54"/>
      <c r="B40" s="50"/>
      <c r="C40" s="51" t="s">
        <v>53</v>
      </c>
      <c r="D40" s="53">
        <f>D41</f>
        <v>10000</v>
      </c>
      <c r="E40" s="53">
        <f>E41</f>
        <v>0</v>
      </c>
      <c r="F40" s="55">
        <f>F41</f>
        <v>0</v>
      </c>
      <c r="G40" s="53">
        <f t="shared" si="2"/>
        <v>10000</v>
      </c>
    </row>
    <row r="41" spans="1:7" s="47" customFormat="1" ht="12.75">
      <c r="A41" s="20">
        <v>1</v>
      </c>
      <c r="B41" s="26" t="s">
        <v>51</v>
      </c>
      <c r="C41" s="27" t="s">
        <v>46</v>
      </c>
      <c r="D41" s="23">
        <v>10000</v>
      </c>
      <c r="E41" s="23"/>
      <c r="F41" s="22"/>
      <c r="G41" s="23">
        <f t="shared" si="2"/>
        <v>10000</v>
      </c>
    </row>
    <row r="42" spans="1:7" s="47" customFormat="1" ht="12.75">
      <c r="A42" s="20"/>
      <c r="B42" s="26"/>
      <c r="C42" s="51" t="s">
        <v>54</v>
      </c>
      <c r="D42" s="53">
        <f>D43</f>
        <v>10000</v>
      </c>
      <c r="E42" s="53">
        <f>E43</f>
        <v>0</v>
      </c>
      <c r="F42" s="55">
        <f>F43</f>
        <v>0</v>
      </c>
      <c r="G42" s="53">
        <f t="shared" si="2"/>
        <v>10000</v>
      </c>
    </row>
    <row r="43" spans="1:7" s="47" customFormat="1" ht="25.5">
      <c r="A43" s="20">
        <v>1</v>
      </c>
      <c r="B43" s="26" t="s">
        <v>51</v>
      </c>
      <c r="C43" s="27" t="s">
        <v>55</v>
      </c>
      <c r="D43" s="23">
        <v>10000</v>
      </c>
      <c r="E43" s="23"/>
      <c r="F43" s="22"/>
      <c r="G43" s="23">
        <f t="shared" si="2"/>
        <v>10000</v>
      </c>
    </row>
    <row r="44" spans="1:7" s="47" customFormat="1" ht="12.75">
      <c r="A44" s="20"/>
      <c r="B44" s="26"/>
      <c r="C44" s="51" t="s">
        <v>56</v>
      </c>
      <c r="D44" s="53">
        <f>D45+D46</f>
        <v>40000</v>
      </c>
      <c r="E44" s="53">
        <f>E45+E46</f>
        <v>0</v>
      </c>
      <c r="F44" s="55">
        <f>F45+F46</f>
        <v>0</v>
      </c>
      <c r="G44" s="53">
        <f t="shared" si="2"/>
        <v>40000</v>
      </c>
    </row>
    <row r="45" spans="1:7" s="47" customFormat="1" ht="12.75">
      <c r="A45" s="20">
        <v>1</v>
      </c>
      <c r="B45" s="26" t="s">
        <v>51</v>
      </c>
      <c r="C45" s="27" t="s">
        <v>57</v>
      </c>
      <c r="D45" s="23">
        <v>30000</v>
      </c>
      <c r="E45" s="23"/>
      <c r="F45" s="22"/>
      <c r="G45" s="23">
        <f t="shared" si="2"/>
        <v>30000</v>
      </c>
    </row>
    <row r="46" spans="1:7" s="47" customFormat="1" ht="12.75">
      <c r="A46" s="20">
        <v>2</v>
      </c>
      <c r="B46" s="26" t="s">
        <v>51</v>
      </c>
      <c r="C46" s="27" t="s">
        <v>58</v>
      </c>
      <c r="D46" s="23">
        <v>10000</v>
      </c>
      <c r="E46" s="23"/>
      <c r="F46" s="22"/>
      <c r="G46" s="23">
        <f t="shared" si="2"/>
        <v>10000</v>
      </c>
    </row>
    <row r="47" spans="1:7" s="47" customFormat="1" ht="12.75">
      <c r="A47" s="20"/>
      <c r="B47" s="26"/>
      <c r="C47" s="51" t="s">
        <v>59</v>
      </c>
      <c r="D47" s="53">
        <f>D48</f>
        <v>20000</v>
      </c>
      <c r="E47" s="53">
        <f>E48</f>
        <v>0</v>
      </c>
      <c r="F47" s="55">
        <f>F48</f>
        <v>0</v>
      </c>
      <c r="G47" s="53">
        <f t="shared" si="2"/>
        <v>20000</v>
      </c>
    </row>
    <row r="48" spans="1:7" s="47" customFormat="1" ht="12.75">
      <c r="A48" s="20">
        <v>1</v>
      </c>
      <c r="B48" s="57" t="s">
        <v>51</v>
      </c>
      <c r="C48" s="58" t="s">
        <v>60</v>
      </c>
      <c r="D48" s="23">
        <v>20000</v>
      </c>
      <c r="E48" s="23"/>
      <c r="F48" s="22"/>
      <c r="G48" s="23">
        <f t="shared" si="2"/>
        <v>20000</v>
      </c>
    </row>
    <row r="49" spans="1:7" s="47" customFormat="1" ht="12.75">
      <c r="A49" s="20"/>
      <c r="B49" s="26"/>
      <c r="C49" s="51" t="s">
        <v>61</v>
      </c>
      <c r="D49" s="53">
        <f>D50</f>
        <v>287300</v>
      </c>
      <c r="E49" s="53">
        <f>E50</f>
        <v>0</v>
      </c>
      <c r="F49" s="55">
        <f>F50</f>
        <v>0</v>
      </c>
      <c r="G49" s="53">
        <f t="shared" si="2"/>
        <v>287300</v>
      </c>
    </row>
    <row r="50" spans="1:7" s="47" customFormat="1" ht="25.5">
      <c r="A50" s="20">
        <v>1</v>
      </c>
      <c r="B50" s="29" t="s">
        <v>62</v>
      </c>
      <c r="C50" s="21" t="s">
        <v>63</v>
      </c>
      <c r="D50" s="23">
        <v>287300</v>
      </c>
      <c r="E50" s="23"/>
      <c r="F50" s="22"/>
      <c r="G50" s="23">
        <f t="shared" si="2"/>
        <v>287300</v>
      </c>
    </row>
    <row r="51" spans="1:7" s="47" customFormat="1" ht="12.75">
      <c r="A51" s="20"/>
      <c r="B51" s="26"/>
      <c r="C51" s="51" t="s">
        <v>64</v>
      </c>
      <c r="D51" s="53">
        <f>D52</f>
        <v>89000</v>
      </c>
      <c r="E51" s="53">
        <f>E52</f>
        <v>0</v>
      </c>
      <c r="F51" s="55">
        <f>F52</f>
        <v>0</v>
      </c>
      <c r="G51" s="53">
        <f t="shared" si="2"/>
        <v>89000</v>
      </c>
    </row>
    <row r="52" spans="1:7" s="47" customFormat="1" ht="12.75">
      <c r="A52" s="20">
        <v>1</v>
      </c>
      <c r="B52" s="26" t="s">
        <v>51</v>
      </c>
      <c r="C52" s="27" t="s">
        <v>65</v>
      </c>
      <c r="D52" s="23">
        <v>89000</v>
      </c>
      <c r="E52" s="23"/>
      <c r="F52" s="22"/>
      <c r="G52" s="23">
        <f t="shared" si="2"/>
        <v>89000</v>
      </c>
    </row>
    <row r="53" spans="1:7" s="47" customFormat="1" ht="12.75">
      <c r="A53" s="20"/>
      <c r="B53" s="26"/>
      <c r="C53" s="51" t="s">
        <v>66</v>
      </c>
      <c r="D53" s="46">
        <f>D54</f>
        <v>4410</v>
      </c>
      <c r="E53" s="46">
        <f>E54</f>
        <v>0</v>
      </c>
      <c r="F53" s="55">
        <f>F54</f>
        <v>0</v>
      </c>
      <c r="G53" s="46">
        <f t="shared" si="2"/>
        <v>4410</v>
      </c>
    </row>
    <row r="54" spans="1:7" s="47" customFormat="1" ht="12.75">
      <c r="A54" s="20">
        <v>1</v>
      </c>
      <c r="B54" s="26" t="s">
        <v>51</v>
      </c>
      <c r="C54" s="27" t="s">
        <v>48</v>
      </c>
      <c r="D54" s="23">
        <v>4410</v>
      </c>
      <c r="E54" s="23"/>
      <c r="F54" s="22"/>
      <c r="G54" s="23">
        <f t="shared" si="2"/>
        <v>4410</v>
      </c>
    </row>
    <row r="55" spans="1:7" s="47" customFormat="1" ht="12.75">
      <c r="A55" s="48"/>
      <c r="B55" s="49"/>
      <c r="C55" s="14" t="s">
        <v>67</v>
      </c>
      <c r="D55" s="15">
        <f>D56</f>
        <v>10000</v>
      </c>
      <c r="E55" s="15">
        <f>E56</f>
        <v>0</v>
      </c>
      <c r="F55" s="15">
        <f>F56</f>
        <v>0</v>
      </c>
      <c r="G55" s="15">
        <f>G56</f>
        <v>10000</v>
      </c>
    </row>
    <row r="56" spans="1:7" s="47" customFormat="1" ht="12.75">
      <c r="A56" s="20">
        <v>1</v>
      </c>
      <c r="B56" s="26" t="s">
        <v>68</v>
      </c>
      <c r="C56" s="27" t="s">
        <v>46</v>
      </c>
      <c r="D56" s="23">
        <v>10000</v>
      </c>
      <c r="E56" s="23"/>
      <c r="F56" s="22"/>
      <c r="G56" s="23">
        <f>D56+E56-F56</f>
        <v>10000</v>
      </c>
    </row>
    <row r="57" spans="1:7" s="47" customFormat="1" ht="12.75">
      <c r="A57" s="48"/>
      <c r="B57" s="59"/>
      <c r="C57" s="14" t="s">
        <v>69</v>
      </c>
      <c r="D57" s="15">
        <f>D58</f>
        <v>10000</v>
      </c>
      <c r="E57" s="15">
        <f>E58</f>
        <v>0</v>
      </c>
      <c r="F57" s="15">
        <f>F58</f>
        <v>0</v>
      </c>
      <c r="G57" s="15">
        <f>G58</f>
        <v>10000</v>
      </c>
    </row>
    <row r="58" spans="1:7" s="47" customFormat="1" ht="12.75">
      <c r="A58" s="20">
        <v>1</v>
      </c>
      <c r="B58" s="26" t="s">
        <v>68</v>
      </c>
      <c r="C58" s="58" t="s">
        <v>46</v>
      </c>
      <c r="D58" s="23">
        <v>10000</v>
      </c>
      <c r="E58" s="23"/>
      <c r="F58" s="22"/>
      <c r="G58" s="23">
        <f>D58+E58-F58</f>
        <v>10000</v>
      </c>
    </row>
    <row r="59" spans="1:7" s="47" customFormat="1" ht="25.5">
      <c r="A59" s="48"/>
      <c r="B59" s="49"/>
      <c r="C59" s="60" t="s">
        <v>70</v>
      </c>
      <c r="D59" s="61">
        <f>D60</f>
        <v>5000</v>
      </c>
      <c r="E59" s="61">
        <f>E60</f>
        <v>30000</v>
      </c>
      <c r="F59" s="61">
        <f>F60</f>
        <v>0</v>
      </c>
      <c r="G59" s="61">
        <f>G60</f>
        <v>35000</v>
      </c>
    </row>
    <row r="60" spans="1:7" s="47" customFormat="1" ht="12.75">
      <c r="A60" s="20">
        <v>1</v>
      </c>
      <c r="B60" s="26" t="s">
        <v>68</v>
      </c>
      <c r="C60" s="27" t="s">
        <v>46</v>
      </c>
      <c r="D60" s="23">
        <v>5000</v>
      </c>
      <c r="E60" s="23">
        <v>30000</v>
      </c>
      <c r="F60" s="22"/>
      <c r="G60" s="23">
        <f>D60+E60-F60</f>
        <v>35000</v>
      </c>
    </row>
    <row r="61" spans="1:7" ht="27.75" customHeight="1">
      <c r="A61" s="49"/>
      <c r="B61" s="49"/>
      <c r="C61" s="14" t="s">
        <v>71</v>
      </c>
      <c r="D61" s="15">
        <f>SUM(D62:D79)</f>
        <v>745500</v>
      </c>
      <c r="E61" s="15">
        <f>SUM(E62:E79)</f>
        <v>250000</v>
      </c>
      <c r="F61" s="15">
        <f>SUM(F62:F79)</f>
        <v>250000</v>
      </c>
      <c r="G61" s="15">
        <f>SUM(G62:G79)</f>
        <v>745500</v>
      </c>
    </row>
    <row r="62" spans="1:7" ht="12.75">
      <c r="A62" s="29">
        <v>1</v>
      </c>
      <c r="B62" s="29" t="s">
        <v>72</v>
      </c>
      <c r="C62" s="30" t="s">
        <v>73</v>
      </c>
      <c r="D62" s="23">
        <v>270000</v>
      </c>
      <c r="E62" s="23">
        <v>63000</v>
      </c>
      <c r="F62" s="22"/>
      <c r="G62" s="23">
        <f aca="true" t="shared" si="3" ref="G62:G79">D62+E62-F62</f>
        <v>333000</v>
      </c>
    </row>
    <row r="63" spans="1:7" ht="26.25" customHeight="1">
      <c r="A63" s="29">
        <v>2</v>
      </c>
      <c r="B63" s="29" t="s">
        <v>74</v>
      </c>
      <c r="C63" s="30" t="s">
        <v>75</v>
      </c>
      <c r="D63" s="23">
        <v>150000</v>
      </c>
      <c r="E63" s="23"/>
      <c r="F63" s="22">
        <v>150000</v>
      </c>
      <c r="G63" s="23">
        <f t="shared" si="3"/>
        <v>0</v>
      </c>
    </row>
    <row r="64" spans="1:7" ht="12.75">
      <c r="A64" s="29">
        <v>3</v>
      </c>
      <c r="B64" s="26" t="s">
        <v>74</v>
      </c>
      <c r="C64" s="27" t="s">
        <v>76</v>
      </c>
      <c r="D64" s="23">
        <v>10000</v>
      </c>
      <c r="E64" s="23"/>
      <c r="F64" s="22"/>
      <c r="G64" s="23">
        <f t="shared" si="3"/>
        <v>10000</v>
      </c>
    </row>
    <row r="65" spans="1:7" ht="12.75">
      <c r="A65" s="29">
        <v>4</v>
      </c>
      <c r="B65" s="26" t="s">
        <v>74</v>
      </c>
      <c r="C65" s="27" t="s">
        <v>77</v>
      </c>
      <c r="D65" s="23">
        <v>0</v>
      </c>
      <c r="E65" s="23"/>
      <c r="F65" s="22"/>
      <c r="G65" s="23">
        <f t="shared" si="3"/>
        <v>0</v>
      </c>
    </row>
    <row r="66" spans="1:7" ht="38.25">
      <c r="A66" s="29">
        <v>5</v>
      </c>
      <c r="B66" s="20" t="s">
        <v>74</v>
      </c>
      <c r="C66" s="21" t="s">
        <v>78</v>
      </c>
      <c r="D66" s="23">
        <v>100000</v>
      </c>
      <c r="E66" s="23"/>
      <c r="F66" s="22">
        <v>100000</v>
      </c>
      <c r="G66" s="23">
        <f t="shared" si="3"/>
        <v>0</v>
      </c>
    </row>
    <row r="67" spans="1:7" ht="12.75">
      <c r="A67" s="29">
        <v>6</v>
      </c>
      <c r="B67" s="29" t="s">
        <v>79</v>
      </c>
      <c r="C67" s="30" t="s">
        <v>80</v>
      </c>
      <c r="D67" s="23">
        <v>4000</v>
      </c>
      <c r="E67" s="23"/>
      <c r="F67" s="22"/>
      <c r="G67" s="23">
        <f t="shared" si="3"/>
        <v>4000</v>
      </c>
    </row>
    <row r="68" spans="1:7" ht="12.75">
      <c r="A68" s="29">
        <v>7</v>
      </c>
      <c r="B68" s="29" t="s">
        <v>79</v>
      </c>
      <c r="C68" s="30" t="s">
        <v>81</v>
      </c>
      <c r="D68" s="23">
        <v>3500</v>
      </c>
      <c r="E68" s="23"/>
      <c r="F68" s="23"/>
      <c r="G68" s="23">
        <f t="shared" si="3"/>
        <v>3500</v>
      </c>
    </row>
    <row r="69" spans="1:7" ht="38.25">
      <c r="A69" s="29">
        <v>8</v>
      </c>
      <c r="B69" s="20" t="s">
        <v>79</v>
      </c>
      <c r="C69" s="21" t="s">
        <v>82</v>
      </c>
      <c r="D69" s="23">
        <v>30000</v>
      </c>
      <c r="E69" s="23"/>
      <c r="F69" s="23"/>
      <c r="G69" s="62">
        <f t="shared" si="3"/>
        <v>30000</v>
      </c>
    </row>
    <row r="70" spans="1:7" ht="12.75">
      <c r="A70" s="29">
        <v>9</v>
      </c>
      <c r="B70" s="20" t="s">
        <v>79</v>
      </c>
      <c r="C70" s="21" t="s">
        <v>83</v>
      </c>
      <c r="D70" s="23">
        <v>32000</v>
      </c>
      <c r="E70" s="23"/>
      <c r="F70" s="23"/>
      <c r="G70" s="23">
        <f t="shared" si="3"/>
        <v>32000</v>
      </c>
    </row>
    <row r="71" spans="1:7" ht="12.75">
      <c r="A71" s="29">
        <v>10</v>
      </c>
      <c r="B71" s="20" t="s">
        <v>79</v>
      </c>
      <c r="C71" s="21" t="s">
        <v>84</v>
      </c>
      <c r="D71" s="23">
        <v>0</v>
      </c>
      <c r="E71" s="23"/>
      <c r="F71" s="23"/>
      <c r="G71" s="23">
        <f t="shared" si="3"/>
        <v>0</v>
      </c>
    </row>
    <row r="72" spans="1:7" ht="12.75">
      <c r="A72" s="29">
        <v>11</v>
      </c>
      <c r="B72" s="26" t="s">
        <v>79</v>
      </c>
      <c r="C72" s="27" t="s">
        <v>85</v>
      </c>
      <c r="D72" s="23">
        <v>16000</v>
      </c>
      <c r="E72" s="23"/>
      <c r="F72" s="23"/>
      <c r="G72" s="23">
        <f t="shared" si="3"/>
        <v>16000</v>
      </c>
    </row>
    <row r="73" spans="1:7" ht="12.75">
      <c r="A73" s="29">
        <v>12</v>
      </c>
      <c r="B73" s="26" t="s">
        <v>79</v>
      </c>
      <c r="C73" s="27" t="s">
        <v>86</v>
      </c>
      <c r="D73" s="23">
        <v>0</v>
      </c>
      <c r="E73" s="23"/>
      <c r="F73" s="23"/>
      <c r="G73" s="23">
        <f t="shared" si="3"/>
        <v>0</v>
      </c>
    </row>
    <row r="74" spans="1:7" ht="12.75">
      <c r="A74" s="29">
        <v>13</v>
      </c>
      <c r="B74" s="26" t="s">
        <v>79</v>
      </c>
      <c r="C74" s="63" t="s">
        <v>87</v>
      </c>
      <c r="D74" s="23">
        <v>72000</v>
      </c>
      <c r="E74" s="23">
        <v>20000</v>
      </c>
      <c r="F74" s="23"/>
      <c r="G74" s="23">
        <f t="shared" si="3"/>
        <v>92000</v>
      </c>
    </row>
    <row r="75" spans="1:7" ht="12.75">
      <c r="A75" s="29">
        <v>14</v>
      </c>
      <c r="B75" s="26" t="s">
        <v>79</v>
      </c>
      <c r="C75" s="63" t="s">
        <v>88</v>
      </c>
      <c r="D75" s="23">
        <v>30000</v>
      </c>
      <c r="E75" s="23"/>
      <c r="F75" s="23"/>
      <c r="G75" s="23">
        <f t="shared" si="3"/>
        <v>30000</v>
      </c>
    </row>
    <row r="76" spans="1:7" ht="12.75">
      <c r="A76" s="29">
        <v>15</v>
      </c>
      <c r="B76" s="26" t="s">
        <v>79</v>
      </c>
      <c r="C76" s="63" t="s">
        <v>89</v>
      </c>
      <c r="D76" s="64">
        <v>4500</v>
      </c>
      <c r="E76" s="23"/>
      <c r="F76" s="23"/>
      <c r="G76" s="23">
        <f t="shared" si="3"/>
        <v>4500</v>
      </c>
    </row>
    <row r="77" spans="1:7" ht="12.75">
      <c r="A77" s="29">
        <v>16</v>
      </c>
      <c r="B77" s="26" t="s">
        <v>79</v>
      </c>
      <c r="C77" s="63" t="s">
        <v>90</v>
      </c>
      <c r="D77" s="23">
        <v>2500</v>
      </c>
      <c r="E77" s="23"/>
      <c r="F77" s="23"/>
      <c r="G77" s="23">
        <f t="shared" si="3"/>
        <v>2500</v>
      </c>
    </row>
    <row r="78" spans="1:7" ht="14.25" customHeight="1">
      <c r="A78" s="29">
        <v>17</v>
      </c>
      <c r="B78" s="26" t="s">
        <v>79</v>
      </c>
      <c r="C78" s="63" t="s">
        <v>91</v>
      </c>
      <c r="D78" s="23">
        <v>21000</v>
      </c>
      <c r="E78" s="23"/>
      <c r="F78" s="23"/>
      <c r="G78" s="23">
        <f t="shared" si="3"/>
        <v>21000</v>
      </c>
    </row>
    <row r="79" spans="1:7" ht="14.25" customHeight="1">
      <c r="A79" s="29">
        <v>18</v>
      </c>
      <c r="B79" s="26" t="s">
        <v>79</v>
      </c>
      <c r="C79" s="63" t="s">
        <v>92</v>
      </c>
      <c r="D79" s="23">
        <v>0</v>
      </c>
      <c r="E79" s="23">
        <v>167000</v>
      </c>
      <c r="F79" s="23"/>
      <c r="G79" s="23">
        <f t="shared" si="3"/>
        <v>167000</v>
      </c>
    </row>
    <row r="80" spans="1:7" ht="14.25" customHeight="1">
      <c r="A80" s="49"/>
      <c r="B80" s="49"/>
      <c r="C80" s="14" t="s">
        <v>93</v>
      </c>
      <c r="D80" s="65">
        <f>D81+D82+D83</f>
        <v>270000</v>
      </c>
      <c r="E80" s="65">
        <f>E81+E82+E83</f>
        <v>0</v>
      </c>
      <c r="F80" s="65">
        <f>F81+F82+F83</f>
        <v>0</v>
      </c>
      <c r="G80" s="65">
        <f>G81+G82+G83</f>
        <v>270000</v>
      </c>
    </row>
    <row r="81" spans="1:7" ht="27" customHeight="1">
      <c r="A81" s="66">
        <v>1</v>
      </c>
      <c r="B81" s="66" t="s">
        <v>26</v>
      </c>
      <c r="C81" s="63" t="s">
        <v>94</v>
      </c>
      <c r="D81" s="23">
        <v>1732</v>
      </c>
      <c r="E81" s="23"/>
      <c r="F81" s="23"/>
      <c r="G81" s="23">
        <f>D81+E81-F81</f>
        <v>1732</v>
      </c>
    </row>
    <row r="82" spans="1:7" ht="14.25" customHeight="1">
      <c r="A82" s="26">
        <v>2</v>
      </c>
      <c r="B82" s="26" t="s">
        <v>95</v>
      </c>
      <c r="C82" s="27" t="s">
        <v>96</v>
      </c>
      <c r="D82" s="23">
        <v>201268</v>
      </c>
      <c r="E82" s="23"/>
      <c r="F82" s="23"/>
      <c r="G82" s="23">
        <f>D82+E82-F82</f>
        <v>201268</v>
      </c>
    </row>
    <row r="83" spans="1:7" ht="14.25" customHeight="1">
      <c r="A83" s="26">
        <v>3</v>
      </c>
      <c r="B83" s="26" t="s">
        <v>32</v>
      </c>
      <c r="C83" s="27" t="s">
        <v>48</v>
      </c>
      <c r="D83" s="23">
        <v>67000</v>
      </c>
      <c r="E83" s="23"/>
      <c r="F83" s="23"/>
      <c r="G83" s="23">
        <f>D83+E83-F83</f>
        <v>67000</v>
      </c>
    </row>
    <row r="84" spans="1:7" s="69" customFormat="1" ht="12.75">
      <c r="A84" s="67"/>
      <c r="B84" s="67"/>
      <c r="C84" s="60" t="s">
        <v>97</v>
      </c>
      <c r="D84" s="68">
        <f>D85+D86+D87+D88</f>
        <v>2171974</v>
      </c>
      <c r="E84" s="68">
        <f>E85+E86+E87+E88</f>
        <v>0</v>
      </c>
      <c r="F84" s="68">
        <f>F85+F86+F87+F88</f>
        <v>0</v>
      </c>
      <c r="G84" s="68">
        <f>G85+G86+G87+G88</f>
        <v>2171974</v>
      </c>
    </row>
    <row r="85" spans="1:7" ht="25.5">
      <c r="A85" s="66">
        <v>1</v>
      </c>
      <c r="B85" s="29" t="s">
        <v>98</v>
      </c>
      <c r="C85" s="30" t="s">
        <v>99</v>
      </c>
      <c r="D85" s="23">
        <v>691974</v>
      </c>
      <c r="E85" s="23"/>
      <c r="F85" s="22"/>
      <c r="G85" s="23">
        <f>D85+E85-F85</f>
        <v>691974</v>
      </c>
    </row>
    <row r="86" spans="1:7" ht="13.5" customHeight="1">
      <c r="A86" s="66">
        <v>2</v>
      </c>
      <c r="B86" s="29" t="s">
        <v>98</v>
      </c>
      <c r="C86" s="30" t="s">
        <v>100</v>
      </c>
      <c r="D86" s="23">
        <v>1140000</v>
      </c>
      <c r="E86" s="23"/>
      <c r="F86" s="22"/>
      <c r="G86" s="23">
        <f>D86+E86-F86</f>
        <v>1140000</v>
      </c>
    </row>
    <row r="87" spans="1:7" ht="12.75">
      <c r="A87" s="66">
        <v>3</v>
      </c>
      <c r="B87" s="29" t="s">
        <v>35</v>
      </c>
      <c r="C87" s="30" t="s">
        <v>101</v>
      </c>
      <c r="D87" s="23">
        <v>280000</v>
      </c>
      <c r="E87" s="23"/>
      <c r="F87" s="22"/>
      <c r="G87" s="23">
        <f>D87+E87-F87</f>
        <v>280000</v>
      </c>
    </row>
    <row r="88" spans="1:7" ht="12.75">
      <c r="A88" s="66">
        <v>4</v>
      </c>
      <c r="B88" s="29" t="s">
        <v>35</v>
      </c>
      <c r="C88" s="30" t="s">
        <v>48</v>
      </c>
      <c r="D88" s="23">
        <v>60000</v>
      </c>
      <c r="E88" s="23"/>
      <c r="F88" s="22"/>
      <c r="G88" s="23">
        <f>D88+E88-F88</f>
        <v>60000</v>
      </c>
    </row>
    <row r="89" spans="1:7" ht="12.75">
      <c r="A89" s="67"/>
      <c r="B89" s="67"/>
      <c r="C89" s="70" t="s">
        <v>102</v>
      </c>
      <c r="D89" s="71">
        <f>D90</f>
        <v>80000</v>
      </c>
      <c r="E89" s="71">
        <f>E90</f>
        <v>0</v>
      </c>
      <c r="F89" s="71">
        <f>F90</f>
        <v>0</v>
      </c>
      <c r="G89" s="71">
        <f>G90</f>
        <v>80000</v>
      </c>
    </row>
    <row r="90" spans="1:7" ht="12.75">
      <c r="A90" s="66">
        <v>1</v>
      </c>
      <c r="B90" s="66" t="s">
        <v>16</v>
      </c>
      <c r="C90" s="63" t="s">
        <v>48</v>
      </c>
      <c r="D90" s="23">
        <v>80000</v>
      </c>
      <c r="E90" s="23"/>
      <c r="F90" s="22"/>
      <c r="G90" s="23">
        <f>D90+E90-F90</f>
        <v>80000</v>
      </c>
    </row>
    <row r="91" spans="1:7" s="47" customFormat="1" ht="12.75">
      <c r="A91" s="72"/>
      <c r="B91" s="72"/>
      <c r="C91" s="70" t="s">
        <v>103</v>
      </c>
      <c r="D91" s="73">
        <f>D92</f>
        <v>82000</v>
      </c>
      <c r="E91" s="73">
        <f>E92</f>
        <v>0</v>
      </c>
      <c r="F91" s="73">
        <f>F92</f>
        <v>0</v>
      </c>
      <c r="G91" s="73">
        <f>G92</f>
        <v>82000</v>
      </c>
    </row>
    <row r="92" spans="1:7" ht="12.75">
      <c r="A92" s="66">
        <v>1</v>
      </c>
      <c r="B92" s="66" t="s">
        <v>45</v>
      </c>
      <c r="C92" s="63" t="s">
        <v>48</v>
      </c>
      <c r="D92" s="24">
        <v>82000</v>
      </c>
      <c r="E92" s="24"/>
      <c r="F92" s="74"/>
      <c r="G92" s="24">
        <f>D92+E92-F92</f>
        <v>82000</v>
      </c>
    </row>
    <row r="93" ht="12.75">
      <c r="F93" s="78"/>
    </row>
    <row r="94" ht="12.75">
      <c r="F94" s="78"/>
    </row>
    <row r="95" ht="12.75">
      <c r="F95" s="78"/>
    </row>
    <row r="96" ht="12.75">
      <c r="F96" s="78"/>
    </row>
    <row r="97" ht="12.75">
      <c r="F97" s="78"/>
    </row>
    <row r="98" ht="12.75">
      <c r="F98" s="78"/>
    </row>
    <row r="99" ht="12.75">
      <c r="F99" s="78"/>
    </row>
    <row r="100" ht="12.75">
      <c r="F100" s="78"/>
    </row>
    <row r="101" ht="12.75">
      <c r="F101" s="78"/>
    </row>
    <row r="102" ht="12.75">
      <c r="F102" s="78"/>
    </row>
    <row r="103" ht="12.75">
      <c r="F103" s="78"/>
    </row>
    <row r="104" ht="12.75">
      <c r="F104" s="78"/>
    </row>
    <row r="105" ht="12.75">
      <c r="F105" s="78"/>
    </row>
    <row r="106" ht="12.75">
      <c r="F106" s="78"/>
    </row>
    <row r="107" ht="12.75">
      <c r="F107" s="78"/>
    </row>
    <row r="108" ht="12.75">
      <c r="F108" s="78"/>
    </row>
    <row r="109" ht="12.75">
      <c r="F109" s="78"/>
    </row>
    <row r="110" ht="12.75">
      <c r="F110" s="78"/>
    </row>
    <row r="111" ht="12.75">
      <c r="F111" s="78"/>
    </row>
    <row r="112" ht="12.75">
      <c r="F112" s="78"/>
    </row>
    <row r="113" ht="12.75">
      <c r="F113" s="78"/>
    </row>
    <row r="114" ht="12.75">
      <c r="F114" s="78"/>
    </row>
    <row r="115" ht="12.75">
      <c r="F115" s="78"/>
    </row>
    <row r="116" ht="12.75">
      <c r="F116" s="78"/>
    </row>
    <row r="117" ht="12.75">
      <c r="F117" s="78"/>
    </row>
    <row r="118" ht="12.75">
      <c r="F118" s="78"/>
    </row>
    <row r="119" ht="12.75">
      <c r="F119" s="78"/>
    </row>
    <row r="120" ht="12.75">
      <c r="F120" s="78"/>
    </row>
    <row r="121" ht="12.75">
      <c r="F121" s="78"/>
    </row>
    <row r="122" ht="12.75">
      <c r="F122" s="78"/>
    </row>
    <row r="123" ht="12.75">
      <c r="F123" s="78"/>
    </row>
    <row r="124" ht="12.75">
      <c r="F124" s="78"/>
    </row>
    <row r="125" ht="12.75">
      <c r="F125" s="78"/>
    </row>
    <row r="126" ht="12.75">
      <c r="F126" s="78"/>
    </row>
    <row r="127" ht="12.75">
      <c r="F127" s="78"/>
    </row>
    <row r="128" ht="12.75">
      <c r="F128" s="78"/>
    </row>
    <row r="129" ht="12.75">
      <c r="F129" s="78"/>
    </row>
    <row r="130" ht="12.75">
      <c r="F130" s="78"/>
    </row>
    <row r="131" ht="12.75">
      <c r="F131" s="78"/>
    </row>
    <row r="132" ht="12.75">
      <c r="F132" s="78"/>
    </row>
    <row r="133" ht="12.75">
      <c r="F133" s="78"/>
    </row>
    <row r="134" ht="12.75">
      <c r="F134" s="78"/>
    </row>
    <row r="135" ht="12.75">
      <c r="F135" s="78"/>
    </row>
    <row r="136" ht="12.75">
      <c r="F136" s="78"/>
    </row>
    <row r="137" ht="12.75">
      <c r="F137" s="78"/>
    </row>
    <row r="138" ht="12.75">
      <c r="F138" s="78"/>
    </row>
    <row r="139" ht="12.75">
      <c r="F139" s="78"/>
    </row>
    <row r="140" ht="12.75">
      <c r="F140" s="78"/>
    </row>
    <row r="141" ht="12.75">
      <c r="F141" s="78"/>
    </row>
    <row r="142" ht="12.75">
      <c r="F142" s="78"/>
    </row>
    <row r="143" ht="12.75">
      <c r="F143" s="78"/>
    </row>
    <row r="144" ht="12.75">
      <c r="F144" s="78"/>
    </row>
    <row r="145" ht="12.75">
      <c r="F145" s="78"/>
    </row>
    <row r="146" ht="12.75">
      <c r="F146" s="78"/>
    </row>
    <row r="147" ht="12.75">
      <c r="F147" s="78"/>
    </row>
    <row r="148" ht="12.75">
      <c r="F148" s="78"/>
    </row>
    <row r="149" ht="12.75">
      <c r="F149" s="78"/>
    </row>
    <row r="150" ht="12.75">
      <c r="F150" s="78"/>
    </row>
    <row r="151" ht="12.75">
      <c r="F151" s="78"/>
    </row>
    <row r="152" ht="12.75">
      <c r="F152" s="79"/>
    </row>
    <row r="153" ht="12.75">
      <c r="F153" s="79"/>
    </row>
    <row r="154" ht="12.75">
      <c r="F154" s="79"/>
    </row>
    <row r="155" ht="12.75">
      <c r="F155" s="79"/>
    </row>
    <row r="156" ht="12.75">
      <c r="F156" s="79"/>
    </row>
    <row r="157" ht="12.75">
      <c r="F157" s="79"/>
    </row>
    <row r="158" ht="12.75">
      <c r="F158" s="79"/>
    </row>
    <row r="159" ht="12.75">
      <c r="F159" s="79"/>
    </row>
    <row r="160" ht="12.75">
      <c r="F160" s="79"/>
    </row>
    <row r="161" ht="12.75">
      <c r="F161" s="79"/>
    </row>
    <row r="162" ht="12.75">
      <c r="F162" s="79"/>
    </row>
    <row r="163" ht="12.75">
      <c r="F163" s="79"/>
    </row>
    <row r="164" ht="12.75">
      <c r="F164" s="79"/>
    </row>
    <row r="165" ht="12.75">
      <c r="F165" s="79"/>
    </row>
    <row r="166" ht="12.75">
      <c r="F166" s="79"/>
    </row>
    <row r="167" ht="12.75">
      <c r="F167" s="79"/>
    </row>
    <row r="168" ht="12.75">
      <c r="F168" s="79"/>
    </row>
    <row r="169" ht="12.75">
      <c r="F169" s="79"/>
    </row>
    <row r="170" ht="12.75">
      <c r="F170" s="79"/>
    </row>
    <row r="171" ht="12.75">
      <c r="F171" s="79"/>
    </row>
    <row r="172" ht="12.75">
      <c r="F172" s="79"/>
    </row>
    <row r="173" ht="12.75">
      <c r="F173" s="79"/>
    </row>
    <row r="174" ht="12.75">
      <c r="F174" s="79"/>
    </row>
    <row r="175" ht="12.75">
      <c r="F175" s="79"/>
    </row>
    <row r="176" ht="12.75">
      <c r="F176" s="79"/>
    </row>
    <row r="177" ht="12.75">
      <c r="F177" s="79"/>
    </row>
    <row r="178" ht="12.75">
      <c r="F178" s="79"/>
    </row>
    <row r="179" ht="12.75">
      <c r="F179" s="79"/>
    </row>
    <row r="180" ht="12.75">
      <c r="F180" s="79"/>
    </row>
    <row r="181" ht="12.75">
      <c r="F181" s="79"/>
    </row>
    <row r="182" ht="12.75">
      <c r="F182" s="79"/>
    </row>
    <row r="183" ht="12.75">
      <c r="F183" s="79"/>
    </row>
    <row r="184" ht="12.75">
      <c r="F184" s="79"/>
    </row>
    <row r="185" ht="12.75">
      <c r="F185" s="79"/>
    </row>
    <row r="186" ht="12.75">
      <c r="F186" s="79"/>
    </row>
    <row r="187" ht="12.75">
      <c r="F187" s="79"/>
    </row>
    <row r="188" ht="12.75">
      <c r="F188" s="79"/>
    </row>
    <row r="189" ht="12.75">
      <c r="F189" s="79"/>
    </row>
    <row r="190" ht="12.75">
      <c r="F190" s="79"/>
    </row>
    <row r="191" ht="12.75">
      <c r="F191" s="79"/>
    </row>
    <row r="192" ht="12.75">
      <c r="F192" s="79"/>
    </row>
    <row r="193" ht="12.75">
      <c r="F193" s="79"/>
    </row>
    <row r="194" ht="12.75">
      <c r="F194" s="79"/>
    </row>
    <row r="195" ht="12.75">
      <c r="F195" s="79"/>
    </row>
    <row r="196" ht="12.75">
      <c r="F196" s="79"/>
    </row>
    <row r="197" ht="12.75">
      <c r="F197" s="79"/>
    </row>
    <row r="198" ht="12.75">
      <c r="F198" s="79"/>
    </row>
    <row r="199" ht="12.75">
      <c r="F199" s="79"/>
    </row>
    <row r="200" ht="12.75">
      <c r="F200" s="79"/>
    </row>
    <row r="201" ht="12.75">
      <c r="F201" s="79"/>
    </row>
    <row r="202" ht="12.75">
      <c r="F202" s="79"/>
    </row>
    <row r="203" ht="12.75">
      <c r="F203" s="79"/>
    </row>
    <row r="204" ht="12.75">
      <c r="F204" s="79"/>
    </row>
    <row r="205" ht="12.75">
      <c r="F205" s="79"/>
    </row>
    <row r="206" ht="12.75">
      <c r="F206" s="79"/>
    </row>
    <row r="207" ht="12.75">
      <c r="F207" s="79"/>
    </row>
    <row r="208" ht="12.75">
      <c r="F208" s="79"/>
    </row>
    <row r="209" ht="12.75">
      <c r="F209" s="79"/>
    </row>
    <row r="210" ht="12.75">
      <c r="F210" s="79"/>
    </row>
    <row r="211" ht="12.75">
      <c r="F211" s="79"/>
    </row>
    <row r="212" ht="12.75">
      <c r="F212" s="79"/>
    </row>
    <row r="213" ht="12.75">
      <c r="F213" s="79"/>
    </row>
    <row r="214" ht="12.75">
      <c r="F214" s="79"/>
    </row>
    <row r="215" ht="12.75">
      <c r="F215" s="79"/>
    </row>
    <row r="216" ht="12.75">
      <c r="F216" s="79"/>
    </row>
    <row r="217" ht="12.75">
      <c r="F217" s="79"/>
    </row>
    <row r="218" ht="12.75">
      <c r="F218" s="79"/>
    </row>
    <row r="219" ht="12.75">
      <c r="F219" s="79"/>
    </row>
    <row r="220" ht="12.75">
      <c r="F220" s="79"/>
    </row>
    <row r="221" ht="12.75">
      <c r="F221" s="79"/>
    </row>
    <row r="222" ht="12.75">
      <c r="F222" s="79"/>
    </row>
    <row r="223" ht="12.75">
      <c r="F223" s="79"/>
    </row>
    <row r="224" ht="12.75">
      <c r="F224" s="79"/>
    </row>
    <row r="225" ht="12.75">
      <c r="F225" s="79"/>
    </row>
    <row r="226" ht="12.75">
      <c r="F226" s="79"/>
    </row>
    <row r="227" ht="12.75">
      <c r="F227" s="79"/>
    </row>
    <row r="228" ht="12.75">
      <c r="F228" s="79"/>
    </row>
    <row r="229" ht="12.75">
      <c r="F229" s="79"/>
    </row>
    <row r="230" ht="12.75">
      <c r="F230" s="79"/>
    </row>
    <row r="231" ht="12.75">
      <c r="F231" s="79"/>
    </row>
    <row r="232" ht="12.75">
      <c r="F232" s="79"/>
    </row>
    <row r="233" ht="12.75">
      <c r="F233" s="79"/>
    </row>
    <row r="234" ht="12.75">
      <c r="F234" s="79"/>
    </row>
    <row r="235" ht="12.75">
      <c r="F235" s="79"/>
    </row>
    <row r="236" ht="12.75">
      <c r="F236" s="79"/>
    </row>
    <row r="237" ht="12.75">
      <c r="F237" s="79"/>
    </row>
    <row r="238" ht="12.75">
      <c r="F238" s="79"/>
    </row>
    <row r="239" ht="12.75">
      <c r="F239" s="79"/>
    </row>
    <row r="240" ht="12.75">
      <c r="F240" s="79"/>
    </row>
    <row r="241" ht="12.75">
      <c r="F241" s="79"/>
    </row>
    <row r="242" ht="12.75">
      <c r="F242" s="79"/>
    </row>
    <row r="243" ht="12.75">
      <c r="F243" s="79"/>
    </row>
    <row r="244" ht="12.75">
      <c r="F244" s="79"/>
    </row>
    <row r="245" ht="12.75">
      <c r="F245" s="79"/>
    </row>
    <row r="246" ht="12.75">
      <c r="F246" s="79"/>
    </row>
    <row r="247" ht="12.75">
      <c r="F247" s="79"/>
    </row>
    <row r="248" ht="12.75">
      <c r="F248" s="79"/>
    </row>
    <row r="249" ht="12.75">
      <c r="F249" s="79"/>
    </row>
    <row r="250" ht="12.75">
      <c r="F250" s="79"/>
    </row>
    <row r="251" ht="12.75">
      <c r="F251" s="79"/>
    </row>
    <row r="252" ht="12.75">
      <c r="F252" s="79"/>
    </row>
    <row r="253" ht="12.75">
      <c r="F253" s="79"/>
    </row>
    <row r="254" ht="12.75">
      <c r="F254" s="79"/>
    </row>
    <row r="255" ht="12.75">
      <c r="F255" s="79"/>
    </row>
    <row r="256" ht="12.75">
      <c r="F256" s="79"/>
    </row>
    <row r="257" ht="12.75">
      <c r="F257" s="79"/>
    </row>
    <row r="258" ht="12.75">
      <c r="F258" s="79"/>
    </row>
    <row r="259" ht="12.75">
      <c r="F259" s="79"/>
    </row>
    <row r="260" ht="12.75">
      <c r="F260" s="79"/>
    </row>
    <row r="261" ht="12.75">
      <c r="F261" s="79"/>
    </row>
    <row r="262" ht="12.75">
      <c r="F262" s="79"/>
    </row>
    <row r="263" ht="12.75">
      <c r="F263" s="79"/>
    </row>
    <row r="264" ht="12.75">
      <c r="F264" s="79"/>
    </row>
    <row r="265" ht="12.75">
      <c r="F265" s="79"/>
    </row>
    <row r="266" ht="12.75">
      <c r="F266" s="79"/>
    </row>
    <row r="267" ht="12.75">
      <c r="F267" s="79"/>
    </row>
    <row r="268" ht="12.75">
      <c r="F268" s="79"/>
    </row>
    <row r="269" ht="12.75">
      <c r="F269" s="79"/>
    </row>
    <row r="270" ht="12.75">
      <c r="F270" s="79"/>
    </row>
    <row r="271" ht="12.75">
      <c r="F271" s="79"/>
    </row>
    <row r="272" ht="12.75">
      <c r="F272" s="79"/>
    </row>
    <row r="273" ht="12.75">
      <c r="F273" s="79"/>
    </row>
    <row r="274" ht="12.75">
      <c r="F274" s="79"/>
    </row>
    <row r="275" ht="12.75">
      <c r="F275" s="79"/>
    </row>
    <row r="276" ht="12.75">
      <c r="F276" s="79"/>
    </row>
    <row r="277" ht="12.75">
      <c r="F277" s="79"/>
    </row>
    <row r="278" ht="12.75">
      <c r="F278" s="79"/>
    </row>
    <row r="279" ht="12.75">
      <c r="F279" s="79"/>
    </row>
    <row r="280" ht="12.75">
      <c r="F280" s="79"/>
    </row>
    <row r="281" ht="12.75">
      <c r="F281" s="79"/>
    </row>
    <row r="282" ht="12.75">
      <c r="F282" s="79"/>
    </row>
    <row r="283" ht="12.75">
      <c r="F283" s="79"/>
    </row>
    <row r="284" ht="12.75">
      <c r="F284" s="79"/>
    </row>
    <row r="285" ht="12.75">
      <c r="F285" s="79"/>
    </row>
    <row r="286" ht="12.75">
      <c r="F286" s="79"/>
    </row>
    <row r="287" ht="12.75">
      <c r="F287" s="79"/>
    </row>
    <row r="288" ht="12.75">
      <c r="F288" s="79"/>
    </row>
    <row r="289" ht="12.75">
      <c r="F289" s="79"/>
    </row>
    <row r="290" ht="12.75">
      <c r="F290" s="79"/>
    </row>
    <row r="291" ht="12.75">
      <c r="F291" s="79"/>
    </row>
    <row r="292" ht="12.75">
      <c r="F292" s="79"/>
    </row>
    <row r="293" ht="12.75">
      <c r="F293" s="79"/>
    </row>
    <row r="294" ht="12.75">
      <c r="F294" s="79"/>
    </row>
    <row r="295" ht="12.75">
      <c r="F295" s="79"/>
    </row>
    <row r="296" ht="12.75">
      <c r="F296" s="79"/>
    </row>
    <row r="297" ht="12.75">
      <c r="F297" s="79"/>
    </row>
    <row r="298" ht="12.75">
      <c r="F298" s="79"/>
    </row>
    <row r="299" ht="12.75">
      <c r="F299" s="79"/>
    </row>
    <row r="300" ht="12.75">
      <c r="F300" s="79"/>
    </row>
    <row r="301" ht="12.75">
      <c r="F301" s="79"/>
    </row>
    <row r="302" ht="12.75">
      <c r="F302" s="79"/>
    </row>
    <row r="303" ht="12.75">
      <c r="F303" s="79"/>
    </row>
    <row r="304" ht="12.75">
      <c r="F304" s="79"/>
    </row>
    <row r="305" ht="12.75">
      <c r="F305" s="79"/>
    </row>
    <row r="306" ht="12.75">
      <c r="F306" s="79"/>
    </row>
    <row r="307" ht="12.75">
      <c r="F307" s="79"/>
    </row>
    <row r="308" ht="12.75">
      <c r="F308" s="79"/>
    </row>
    <row r="309" ht="12.75">
      <c r="F309" s="79"/>
    </row>
    <row r="310" ht="12.75">
      <c r="F310" s="79"/>
    </row>
    <row r="311" ht="12.75">
      <c r="F311" s="79"/>
    </row>
    <row r="312" ht="12.75">
      <c r="F312" s="79"/>
    </row>
    <row r="313" ht="12.75">
      <c r="F313" s="79"/>
    </row>
    <row r="314" ht="12.75">
      <c r="F314" s="79"/>
    </row>
    <row r="315" ht="12.75">
      <c r="F315" s="79"/>
    </row>
    <row r="316" ht="12.75">
      <c r="F316" s="79"/>
    </row>
    <row r="317" ht="12.75">
      <c r="F317" s="79"/>
    </row>
    <row r="318" ht="12.75">
      <c r="F318" s="79"/>
    </row>
    <row r="319" ht="12.75">
      <c r="F319" s="79"/>
    </row>
    <row r="320" ht="12.75">
      <c r="F320" s="79"/>
    </row>
    <row r="321" ht="12.75">
      <c r="F321" s="79"/>
    </row>
    <row r="322" ht="12.75">
      <c r="F322" s="79"/>
    </row>
    <row r="323" ht="12.75">
      <c r="F323" s="79"/>
    </row>
    <row r="324" ht="12.75">
      <c r="F324" s="79"/>
    </row>
    <row r="325" ht="12.75">
      <c r="F325" s="79"/>
    </row>
    <row r="326" ht="12.75">
      <c r="F326" s="79"/>
    </row>
    <row r="327" ht="12.75">
      <c r="F327" s="79"/>
    </row>
    <row r="328" ht="12.75">
      <c r="F328" s="79"/>
    </row>
    <row r="329" ht="12.75">
      <c r="F329" s="79"/>
    </row>
    <row r="330" ht="12.75">
      <c r="F330" s="79"/>
    </row>
    <row r="331" ht="12.75">
      <c r="F331" s="79"/>
    </row>
    <row r="332" ht="12.75">
      <c r="F332" s="79"/>
    </row>
    <row r="333" ht="12.75">
      <c r="F333" s="79"/>
    </row>
    <row r="334" ht="12.75">
      <c r="F334" s="79"/>
    </row>
    <row r="335" ht="12.75">
      <c r="F335" s="79"/>
    </row>
    <row r="336" ht="12.75">
      <c r="F336" s="79"/>
    </row>
    <row r="337" ht="12.75">
      <c r="F337" s="79"/>
    </row>
    <row r="338" ht="12.75">
      <c r="F338" s="79"/>
    </row>
    <row r="339" ht="12.75">
      <c r="F339" s="79"/>
    </row>
    <row r="340" ht="12.75">
      <c r="F340" s="79"/>
    </row>
    <row r="341" ht="12.75">
      <c r="F341" s="79"/>
    </row>
    <row r="342" ht="12.75">
      <c r="F342" s="79"/>
    </row>
    <row r="343" ht="12.75">
      <c r="F343" s="79"/>
    </row>
    <row r="344" ht="12.75">
      <c r="F344" s="79"/>
    </row>
    <row r="345" ht="12.75">
      <c r="F345" s="79"/>
    </row>
    <row r="346" ht="12.75">
      <c r="F346" s="79"/>
    </row>
    <row r="347" ht="12.75">
      <c r="F347" s="79"/>
    </row>
    <row r="348" ht="12.75">
      <c r="F348" s="79"/>
    </row>
    <row r="349" ht="12.75">
      <c r="F349" s="79"/>
    </row>
    <row r="350" ht="12.75">
      <c r="F350" s="79"/>
    </row>
    <row r="351" ht="12.75">
      <c r="F351" s="79"/>
    </row>
    <row r="352" ht="12.75">
      <c r="F352" s="79"/>
    </row>
    <row r="353" ht="12.75">
      <c r="F353" s="79"/>
    </row>
    <row r="354" ht="12.75">
      <c r="F354" s="79"/>
    </row>
    <row r="355" ht="12.75">
      <c r="F355" s="79"/>
    </row>
    <row r="356" ht="12.75">
      <c r="F356" s="79"/>
    </row>
    <row r="357" ht="12.75">
      <c r="F357" s="79"/>
    </row>
    <row r="358" ht="12.75">
      <c r="F358" s="79"/>
    </row>
    <row r="359" ht="12.75">
      <c r="F359" s="79"/>
    </row>
    <row r="360" ht="12.75">
      <c r="F360" s="79"/>
    </row>
    <row r="361" ht="12.75">
      <c r="F361" s="79"/>
    </row>
    <row r="362" ht="12.75">
      <c r="F362" s="79"/>
    </row>
    <row r="363" ht="12.75">
      <c r="F363" s="79"/>
    </row>
    <row r="364" ht="12.75">
      <c r="F364" s="79"/>
    </row>
    <row r="365" ht="12.75">
      <c r="F365" s="79"/>
    </row>
    <row r="366" ht="12.75">
      <c r="F366" s="79"/>
    </row>
    <row r="367" ht="12.75">
      <c r="F367" s="79"/>
    </row>
    <row r="368" ht="12.75">
      <c r="F368" s="79"/>
    </row>
    <row r="369" ht="12.75">
      <c r="F369" s="79"/>
    </row>
    <row r="370" ht="12.75">
      <c r="F370" s="79"/>
    </row>
    <row r="371" ht="12.75">
      <c r="F371" s="79"/>
    </row>
    <row r="372" ht="12.75">
      <c r="F372" s="79"/>
    </row>
    <row r="373" ht="12.75">
      <c r="F373" s="79"/>
    </row>
    <row r="374" ht="12.75">
      <c r="F374" s="79"/>
    </row>
    <row r="375" ht="12.75">
      <c r="F375" s="79"/>
    </row>
    <row r="376" ht="12.75">
      <c r="F376" s="79"/>
    </row>
    <row r="377" ht="12.75">
      <c r="F377" s="79"/>
    </row>
    <row r="378" ht="12.75">
      <c r="F378" s="79"/>
    </row>
    <row r="379" ht="12.75">
      <c r="F379" s="79"/>
    </row>
    <row r="380" ht="12.75">
      <c r="F380" s="79"/>
    </row>
    <row r="381" ht="12.75">
      <c r="F381" s="79"/>
    </row>
    <row r="382" ht="12.75">
      <c r="F382" s="79"/>
    </row>
    <row r="383" ht="12.75">
      <c r="F383" s="79"/>
    </row>
    <row r="384" ht="12.75">
      <c r="F384" s="79"/>
    </row>
    <row r="385" ht="12.75">
      <c r="F385" s="79"/>
    </row>
    <row r="386" ht="12.75">
      <c r="F386" s="79"/>
    </row>
    <row r="387" ht="12.75">
      <c r="F387" s="79"/>
    </row>
    <row r="388" ht="12.75">
      <c r="F388" s="79"/>
    </row>
    <row r="389" ht="12.75">
      <c r="F389" s="79"/>
    </row>
    <row r="390" ht="12.75">
      <c r="F390" s="79"/>
    </row>
    <row r="391" ht="12.75">
      <c r="F391" s="79"/>
    </row>
    <row r="392" ht="12.75">
      <c r="F392" s="79"/>
    </row>
    <row r="393" ht="12.75">
      <c r="F393" s="79"/>
    </row>
    <row r="394" ht="12.75">
      <c r="F394" s="79"/>
    </row>
    <row r="395" ht="12.75">
      <c r="F395" s="79"/>
    </row>
    <row r="396" ht="12.75">
      <c r="F396" s="79"/>
    </row>
    <row r="397" ht="12.75">
      <c r="F397" s="79"/>
    </row>
    <row r="398" ht="12.75">
      <c r="F398" s="79"/>
    </row>
    <row r="399" ht="12.75">
      <c r="F399" s="79"/>
    </row>
    <row r="400" ht="12.75">
      <c r="F400" s="79"/>
    </row>
    <row r="401" ht="12.75">
      <c r="F401" s="79"/>
    </row>
    <row r="402" ht="12.75">
      <c r="F402" s="79"/>
    </row>
    <row r="403" ht="12.75">
      <c r="F403" s="79"/>
    </row>
    <row r="404" ht="12.75">
      <c r="F404" s="79"/>
    </row>
    <row r="405" ht="12.75">
      <c r="F405" s="79"/>
    </row>
    <row r="406" ht="12.75">
      <c r="F406" s="79"/>
    </row>
    <row r="407" ht="12.75">
      <c r="F407" s="79"/>
    </row>
    <row r="408" ht="12.75">
      <c r="F408" s="79"/>
    </row>
    <row r="409" ht="12.75">
      <c r="F409" s="79"/>
    </row>
    <row r="410" ht="12.75">
      <c r="F410" s="79"/>
    </row>
    <row r="411" ht="12.75">
      <c r="F411" s="79"/>
    </row>
    <row r="412" ht="12.75">
      <c r="F412" s="79"/>
    </row>
    <row r="413" ht="12.75">
      <c r="F413" s="79"/>
    </row>
    <row r="414" ht="12.75">
      <c r="F414" s="79"/>
    </row>
    <row r="415" ht="12.75">
      <c r="F415" s="79"/>
    </row>
    <row r="416" ht="12.75">
      <c r="F416" s="79"/>
    </row>
    <row r="417" ht="12.75">
      <c r="F417" s="79"/>
    </row>
    <row r="418" ht="12.75">
      <c r="F418" s="79"/>
    </row>
    <row r="419" ht="12.75">
      <c r="F419" s="79"/>
    </row>
    <row r="420" ht="12.75">
      <c r="F420" s="79"/>
    </row>
    <row r="421" ht="12.75">
      <c r="F421" s="79"/>
    </row>
    <row r="422" ht="12.75">
      <c r="F422" s="79"/>
    </row>
    <row r="423" ht="12.75">
      <c r="F423" s="79"/>
    </row>
    <row r="424" ht="12.75">
      <c r="F424" s="79"/>
    </row>
    <row r="425" ht="12.75">
      <c r="F425" s="79"/>
    </row>
    <row r="426" ht="12.75">
      <c r="F426" s="79"/>
    </row>
    <row r="427" ht="12.75">
      <c r="F427" s="79"/>
    </row>
    <row r="428" ht="12.75">
      <c r="F428" s="79"/>
    </row>
    <row r="429" ht="12.75">
      <c r="F429" s="79"/>
    </row>
    <row r="430" ht="12.75">
      <c r="F430" s="79"/>
    </row>
    <row r="431" ht="12.75">
      <c r="F431" s="79"/>
    </row>
    <row r="432" ht="12.75">
      <c r="F432" s="79"/>
    </row>
    <row r="433" ht="12.75">
      <c r="F433" s="79"/>
    </row>
    <row r="434" ht="12.75">
      <c r="F434" s="79"/>
    </row>
    <row r="435" ht="12.75">
      <c r="F435" s="79"/>
    </row>
    <row r="436" ht="12.75">
      <c r="F436" s="79"/>
    </row>
    <row r="437" ht="12.75">
      <c r="F437" s="79"/>
    </row>
    <row r="438" ht="12.75">
      <c r="F438" s="79"/>
    </row>
    <row r="439" ht="12.75">
      <c r="F439" s="79"/>
    </row>
    <row r="440" ht="12.75">
      <c r="F440" s="79"/>
    </row>
    <row r="441" ht="12.75">
      <c r="F441" s="79"/>
    </row>
    <row r="442" ht="12.75">
      <c r="F442" s="79"/>
    </row>
    <row r="443" ht="12.75">
      <c r="F443" s="79"/>
    </row>
    <row r="444" ht="12.75">
      <c r="F444" s="79"/>
    </row>
    <row r="445" ht="12.75">
      <c r="F445" s="79"/>
    </row>
    <row r="446" ht="12.75">
      <c r="F446" s="79"/>
    </row>
    <row r="447" ht="12.75">
      <c r="F447" s="79"/>
    </row>
    <row r="448" ht="12.75">
      <c r="F448" s="79"/>
    </row>
    <row r="449" ht="12.75">
      <c r="F449" s="79"/>
    </row>
    <row r="450" ht="12.75">
      <c r="F450" s="79"/>
    </row>
    <row r="451" ht="12.75">
      <c r="F451" s="79"/>
    </row>
    <row r="452" ht="12.75">
      <c r="F452" s="79"/>
    </row>
    <row r="453" ht="12.75">
      <c r="F453" s="79"/>
    </row>
    <row r="454" ht="12.75">
      <c r="F454" s="79"/>
    </row>
    <row r="455" ht="12.75">
      <c r="F455" s="79"/>
    </row>
    <row r="456" ht="12.75">
      <c r="F456" s="79"/>
    </row>
    <row r="457" ht="12.75">
      <c r="F457" s="79"/>
    </row>
    <row r="458" ht="12.75">
      <c r="F458" s="79"/>
    </row>
    <row r="459" ht="12.75">
      <c r="F459" s="79"/>
    </row>
    <row r="460" ht="12.75">
      <c r="F460" s="79"/>
    </row>
    <row r="461" ht="12.75">
      <c r="F461" s="79"/>
    </row>
    <row r="462" ht="12.75">
      <c r="F462" s="79"/>
    </row>
    <row r="463" ht="12.75">
      <c r="F463" s="79"/>
    </row>
    <row r="464" ht="12.75">
      <c r="F464" s="79"/>
    </row>
    <row r="465" ht="12.75">
      <c r="F465" s="79"/>
    </row>
    <row r="466" ht="12.75">
      <c r="F466" s="79"/>
    </row>
    <row r="467" ht="12.75">
      <c r="F467" s="79"/>
    </row>
    <row r="468" ht="12.75">
      <c r="F468" s="79"/>
    </row>
    <row r="469" ht="12.75">
      <c r="F469" s="79"/>
    </row>
    <row r="470" ht="12.75">
      <c r="F470" s="79"/>
    </row>
    <row r="471" ht="12.75">
      <c r="F471" s="79"/>
    </row>
    <row r="472" ht="12.75">
      <c r="F472" s="79"/>
    </row>
    <row r="473" ht="12.75">
      <c r="F473" s="79"/>
    </row>
    <row r="474" ht="12.75">
      <c r="F474" s="79"/>
    </row>
    <row r="475" ht="12.75">
      <c r="F475" s="79"/>
    </row>
    <row r="476" ht="12.75">
      <c r="F476" s="79"/>
    </row>
    <row r="477" ht="12.75">
      <c r="F477" s="79"/>
    </row>
    <row r="478" ht="12.75">
      <c r="F478" s="79"/>
    </row>
    <row r="479" ht="12.75">
      <c r="F479" s="79"/>
    </row>
    <row r="480" ht="12.75">
      <c r="F480" s="79"/>
    </row>
    <row r="481" ht="12.75">
      <c r="F481" s="79"/>
    </row>
    <row r="482" ht="12.75">
      <c r="F482" s="79"/>
    </row>
    <row r="483" ht="12.75">
      <c r="F483" s="79"/>
    </row>
    <row r="484" ht="12.75">
      <c r="F484" s="79"/>
    </row>
    <row r="485" ht="12.75">
      <c r="F485" s="79"/>
    </row>
    <row r="486" ht="12.75">
      <c r="F486" s="79"/>
    </row>
    <row r="487" ht="12.75">
      <c r="F487" s="79"/>
    </row>
    <row r="488" ht="12.75">
      <c r="F488" s="79"/>
    </row>
    <row r="489" ht="12.75">
      <c r="F489" s="79"/>
    </row>
    <row r="490" ht="12.75">
      <c r="F490" s="79"/>
    </row>
    <row r="491" ht="12.75">
      <c r="F491" s="79"/>
    </row>
    <row r="492" ht="12.75">
      <c r="F492" s="79"/>
    </row>
    <row r="493" ht="12.75">
      <c r="F493" s="79"/>
    </row>
    <row r="494" ht="12.75">
      <c r="F494" s="79"/>
    </row>
    <row r="495" ht="12.75">
      <c r="F495" s="79"/>
    </row>
    <row r="496" ht="12.75">
      <c r="F496" s="79"/>
    </row>
    <row r="497" ht="12.75">
      <c r="F497" s="79"/>
    </row>
    <row r="498" ht="12.75">
      <c r="F498" s="79"/>
    </row>
    <row r="499" ht="12.75">
      <c r="F499" s="79"/>
    </row>
    <row r="500" ht="12.75">
      <c r="F500" s="79"/>
    </row>
    <row r="501" ht="12.75">
      <c r="F501" s="79"/>
    </row>
    <row r="502" ht="12.75">
      <c r="F502" s="79"/>
    </row>
    <row r="503" ht="12.75">
      <c r="F503" s="79"/>
    </row>
    <row r="504" ht="12.75">
      <c r="F504" s="79"/>
    </row>
    <row r="505" ht="12.75">
      <c r="F505" s="79"/>
    </row>
    <row r="506" ht="12.75">
      <c r="F506" s="79"/>
    </row>
    <row r="507" ht="12.75">
      <c r="F507" s="79"/>
    </row>
    <row r="508" ht="12.75">
      <c r="F508" s="79"/>
    </row>
    <row r="509" ht="12.75">
      <c r="F509" s="79"/>
    </row>
    <row r="510" ht="12.75">
      <c r="F510" s="79"/>
    </row>
    <row r="511" ht="12.75">
      <c r="F511" s="79"/>
    </row>
    <row r="512" ht="12.75">
      <c r="F512" s="79"/>
    </row>
    <row r="513" ht="12.75">
      <c r="F513" s="79"/>
    </row>
    <row r="514" ht="12.75">
      <c r="F514" s="79"/>
    </row>
    <row r="515" ht="12.75">
      <c r="F515" s="79"/>
    </row>
    <row r="516" ht="12.75">
      <c r="F516" s="79"/>
    </row>
    <row r="517" ht="12.75">
      <c r="F517" s="79"/>
    </row>
    <row r="518" ht="12.75">
      <c r="F518" s="79"/>
    </row>
    <row r="519" ht="12.75">
      <c r="F519" s="79"/>
    </row>
    <row r="520" ht="12.75">
      <c r="F520" s="79"/>
    </row>
    <row r="521" ht="12.75">
      <c r="F521" s="79"/>
    </row>
    <row r="522" ht="12.75">
      <c r="F522" s="79"/>
    </row>
    <row r="523" ht="12.75">
      <c r="F523" s="79"/>
    </row>
    <row r="524" ht="12.75">
      <c r="F524" s="79"/>
    </row>
    <row r="525" ht="12.75">
      <c r="F525" s="79"/>
    </row>
    <row r="526" ht="12.75">
      <c r="F526" s="79"/>
    </row>
    <row r="527" ht="12.75">
      <c r="F527" s="79"/>
    </row>
    <row r="528" ht="12.75">
      <c r="F528" s="79"/>
    </row>
    <row r="529" ht="12.75">
      <c r="F529" s="79"/>
    </row>
    <row r="530" ht="12.75">
      <c r="F530" s="79"/>
    </row>
    <row r="531" ht="12.75">
      <c r="F531" s="79"/>
    </row>
    <row r="532" ht="12.75">
      <c r="F532" s="79"/>
    </row>
    <row r="533" ht="12.75">
      <c r="F533" s="79"/>
    </row>
    <row r="534" ht="12.75">
      <c r="F534" s="79"/>
    </row>
    <row r="535" ht="12.75">
      <c r="F535" s="79"/>
    </row>
    <row r="536" ht="12.75">
      <c r="F536" s="79"/>
    </row>
    <row r="537" ht="12.75">
      <c r="F537" s="79"/>
    </row>
    <row r="538" ht="12.75">
      <c r="F538" s="79"/>
    </row>
    <row r="539" ht="12.75">
      <c r="F539" s="79"/>
    </row>
    <row r="540" ht="12.75">
      <c r="F540" s="79"/>
    </row>
    <row r="541" ht="12.75">
      <c r="F541" s="79"/>
    </row>
    <row r="542" ht="12.75">
      <c r="F542" s="79"/>
    </row>
    <row r="543" ht="12.75">
      <c r="F543" s="79"/>
    </row>
    <row r="544" ht="12.75">
      <c r="F544" s="79"/>
    </row>
    <row r="545" ht="12.75">
      <c r="F545" s="79"/>
    </row>
    <row r="546" ht="12.75">
      <c r="F546" s="79"/>
    </row>
    <row r="547" ht="12.75">
      <c r="F547" s="79"/>
    </row>
    <row r="548" ht="12.75">
      <c r="F548" s="79"/>
    </row>
    <row r="549" ht="12.75">
      <c r="F549" s="79"/>
    </row>
    <row r="550" ht="12.75">
      <c r="F550" s="79"/>
    </row>
    <row r="551" ht="12.75">
      <c r="F551" s="79"/>
    </row>
    <row r="552" ht="12.75">
      <c r="F552" s="79"/>
    </row>
    <row r="553" ht="12.75">
      <c r="F553" s="79"/>
    </row>
    <row r="554" ht="12.75">
      <c r="F554" s="79"/>
    </row>
    <row r="555" ht="12.75">
      <c r="F555" s="79"/>
    </row>
    <row r="556" ht="12.75">
      <c r="F556" s="79"/>
    </row>
    <row r="557" ht="12.75">
      <c r="F557" s="79"/>
    </row>
    <row r="558" ht="12.75">
      <c r="F558" s="79"/>
    </row>
    <row r="559" ht="12.75">
      <c r="F559" s="79"/>
    </row>
    <row r="560" ht="12.75">
      <c r="F560" s="79"/>
    </row>
    <row r="561" ht="12.75">
      <c r="F561" s="79"/>
    </row>
    <row r="562" ht="12.75">
      <c r="F562" s="79"/>
    </row>
    <row r="563" ht="12.75">
      <c r="F563" s="79"/>
    </row>
    <row r="564" ht="12.75">
      <c r="F564" s="79"/>
    </row>
    <row r="565" ht="12.75">
      <c r="F565" s="79"/>
    </row>
    <row r="566" ht="12.75">
      <c r="F566" s="79"/>
    </row>
    <row r="567" ht="12.75">
      <c r="F567" s="79"/>
    </row>
    <row r="568" ht="12.75">
      <c r="F568" s="79"/>
    </row>
    <row r="569" ht="12.75">
      <c r="F569" s="79"/>
    </row>
    <row r="570" ht="12.75">
      <c r="F570" s="79"/>
    </row>
    <row r="571" ht="12.75">
      <c r="F571" s="79"/>
    </row>
    <row r="572" ht="12.75">
      <c r="F572" s="79"/>
    </row>
    <row r="573" ht="12.75">
      <c r="F573" s="79"/>
    </row>
    <row r="574" ht="12.75">
      <c r="F574" s="79"/>
    </row>
    <row r="575" ht="12.75">
      <c r="F575" s="79"/>
    </row>
    <row r="576" ht="12.75">
      <c r="F576" s="79"/>
    </row>
    <row r="577" ht="12.75">
      <c r="F577" s="79"/>
    </row>
    <row r="578" ht="12.75">
      <c r="F578" s="79"/>
    </row>
    <row r="579" ht="12.75">
      <c r="F579" s="79"/>
    </row>
    <row r="580" ht="12.75">
      <c r="F580" s="79"/>
    </row>
    <row r="581" ht="12.75">
      <c r="F581" s="79"/>
    </row>
    <row r="582" ht="12.75">
      <c r="F582" s="79"/>
    </row>
    <row r="583" ht="12.75">
      <c r="F583" s="79"/>
    </row>
    <row r="584" ht="12.75">
      <c r="F584" s="79"/>
    </row>
    <row r="585" ht="12.75">
      <c r="F585" s="79"/>
    </row>
    <row r="586" ht="12.75">
      <c r="F586" s="79"/>
    </row>
    <row r="587" ht="12.75">
      <c r="F587" s="79"/>
    </row>
    <row r="588" ht="12.75">
      <c r="F588" s="79"/>
    </row>
    <row r="589" ht="12.75">
      <c r="F589" s="79"/>
    </row>
    <row r="590" ht="12.75">
      <c r="F590" s="79"/>
    </row>
    <row r="591" ht="12.75">
      <c r="F591" s="79"/>
    </row>
    <row r="592" ht="12.75">
      <c r="F592" s="79"/>
    </row>
    <row r="593" ht="12.75">
      <c r="F593" s="79"/>
    </row>
    <row r="594" ht="12.75">
      <c r="F594" s="79"/>
    </row>
    <row r="595" ht="12.75">
      <c r="F595" s="79"/>
    </row>
    <row r="596" ht="12.75">
      <c r="F596" s="79"/>
    </row>
    <row r="597" ht="12.75">
      <c r="F597" s="79"/>
    </row>
    <row r="598" ht="12.75">
      <c r="F598" s="79"/>
    </row>
    <row r="599" ht="12.75">
      <c r="F599" s="79"/>
    </row>
    <row r="600" ht="12.75">
      <c r="F600" s="79"/>
    </row>
    <row r="601" ht="12.75">
      <c r="F601" s="79"/>
    </row>
    <row r="602" ht="12.75">
      <c r="F602" s="79"/>
    </row>
    <row r="603" ht="12.75">
      <c r="F603" s="79"/>
    </row>
    <row r="604" ht="12.75">
      <c r="F604" s="79"/>
    </row>
    <row r="605" ht="12.75">
      <c r="F605" s="79"/>
    </row>
    <row r="606" ht="12.75">
      <c r="F606" s="79"/>
    </row>
    <row r="607" ht="12.75">
      <c r="F607" s="79"/>
    </row>
    <row r="608" ht="12.75">
      <c r="F608" s="79"/>
    </row>
    <row r="609" ht="12.75">
      <c r="F609" s="79"/>
    </row>
    <row r="610" ht="12.75">
      <c r="F610" s="79"/>
    </row>
    <row r="611" ht="12.75">
      <c r="F611" s="79"/>
    </row>
    <row r="612" ht="12.75">
      <c r="F612" s="79"/>
    </row>
    <row r="613" ht="12.75">
      <c r="F613" s="79"/>
    </row>
    <row r="614" ht="12.75">
      <c r="F614" s="79"/>
    </row>
    <row r="615" ht="12.75">
      <c r="F615" s="79"/>
    </row>
    <row r="616" ht="12.75">
      <c r="F616" s="79"/>
    </row>
    <row r="617" ht="12.75">
      <c r="F617" s="79"/>
    </row>
    <row r="618" ht="12.75">
      <c r="F618" s="79"/>
    </row>
    <row r="619" ht="12.75">
      <c r="F619" s="79"/>
    </row>
    <row r="620" ht="12.75">
      <c r="F620" s="79"/>
    </row>
    <row r="621" ht="12.75">
      <c r="F621" s="79"/>
    </row>
    <row r="622" ht="12.75">
      <c r="F622" s="79"/>
    </row>
    <row r="623" ht="12.75">
      <c r="F623" s="79"/>
    </row>
    <row r="624" ht="12.75">
      <c r="F624" s="79"/>
    </row>
    <row r="625" ht="12.75">
      <c r="F625" s="79"/>
    </row>
    <row r="626" ht="12.75">
      <c r="F626" s="79"/>
    </row>
    <row r="627" ht="12.75">
      <c r="F627" s="79"/>
    </row>
    <row r="628" ht="12.75">
      <c r="F628" s="77"/>
    </row>
    <row r="629" ht="12.75">
      <c r="F629" s="77"/>
    </row>
    <row r="630" ht="12.75">
      <c r="F630" s="77"/>
    </row>
    <row r="631" ht="12.75">
      <c r="F631" s="77"/>
    </row>
    <row r="632" ht="12.75">
      <c r="F632" s="77"/>
    </row>
    <row r="633" ht="12.75">
      <c r="F633" s="77"/>
    </row>
    <row r="634" ht="12.75">
      <c r="F634" s="77"/>
    </row>
    <row r="635" ht="12.75">
      <c r="F635" s="77"/>
    </row>
    <row r="636" ht="12.75">
      <c r="F636" s="77"/>
    </row>
    <row r="637" ht="12.75">
      <c r="F637" s="77"/>
    </row>
    <row r="638" ht="12.75">
      <c r="F638" s="77"/>
    </row>
    <row r="639" ht="12.75">
      <c r="F639" s="77"/>
    </row>
    <row r="640" ht="12.75">
      <c r="F640" s="77"/>
    </row>
    <row r="641" ht="12.75">
      <c r="F641" s="77"/>
    </row>
    <row r="642" ht="12.75">
      <c r="F642" s="77"/>
    </row>
    <row r="643" ht="12.75">
      <c r="F643" s="77"/>
    </row>
    <row r="644" ht="12.75">
      <c r="F644" s="77"/>
    </row>
    <row r="645" ht="12.75">
      <c r="F645" s="77"/>
    </row>
    <row r="646" ht="12.75">
      <c r="F646" s="77"/>
    </row>
    <row r="647" ht="12.75">
      <c r="F647" s="77"/>
    </row>
    <row r="648" ht="12.75">
      <c r="F648" s="77"/>
    </row>
    <row r="649" ht="12.75">
      <c r="F649" s="77"/>
    </row>
    <row r="650" ht="12.75">
      <c r="F650" s="77"/>
    </row>
    <row r="651" ht="12.75">
      <c r="F651" s="77"/>
    </row>
    <row r="652" ht="12.75">
      <c r="F652" s="77"/>
    </row>
    <row r="653" ht="12.75">
      <c r="F653" s="77"/>
    </row>
    <row r="654" ht="12.75">
      <c r="F654" s="77"/>
    </row>
    <row r="655" ht="12.75">
      <c r="F655" s="77"/>
    </row>
    <row r="656" ht="12.75">
      <c r="F656" s="77"/>
    </row>
    <row r="657" ht="12.75">
      <c r="F657" s="77"/>
    </row>
    <row r="658" ht="12.75">
      <c r="F658" s="77"/>
    </row>
    <row r="659" ht="12.75">
      <c r="F659" s="77"/>
    </row>
    <row r="660" ht="12.75">
      <c r="F660" s="77"/>
    </row>
    <row r="661" ht="12.75">
      <c r="F661" s="77"/>
    </row>
    <row r="662" ht="12.75">
      <c r="F662" s="77"/>
    </row>
    <row r="663" ht="12.75">
      <c r="F663" s="77"/>
    </row>
    <row r="664" ht="12.75">
      <c r="F664" s="77"/>
    </row>
    <row r="665" ht="12.75">
      <c r="F665" s="77"/>
    </row>
    <row r="666" ht="12.75">
      <c r="F666" s="77"/>
    </row>
    <row r="667" ht="12.75">
      <c r="F667" s="77"/>
    </row>
    <row r="668" ht="12.75">
      <c r="F668" s="77"/>
    </row>
    <row r="669" ht="12.75">
      <c r="F669" s="77"/>
    </row>
    <row r="670" ht="12.75">
      <c r="F670" s="77"/>
    </row>
    <row r="671" ht="12.75">
      <c r="F671" s="77"/>
    </row>
    <row r="672" ht="12.75">
      <c r="F672" s="77"/>
    </row>
    <row r="673" ht="12.75">
      <c r="F673" s="77"/>
    </row>
    <row r="674" ht="12.75">
      <c r="F674" s="77"/>
    </row>
    <row r="675" ht="12.75">
      <c r="F675" s="77"/>
    </row>
    <row r="676" ht="12.75">
      <c r="F676" s="77"/>
    </row>
    <row r="677" ht="12.75">
      <c r="F677" s="77"/>
    </row>
    <row r="678" ht="12.75">
      <c r="F678" s="77"/>
    </row>
    <row r="679" ht="12.75">
      <c r="F679" s="77"/>
    </row>
    <row r="680" ht="12.75">
      <c r="F680" s="77"/>
    </row>
    <row r="681" ht="12.75">
      <c r="F681" s="77"/>
    </row>
    <row r="682" ht="12.75">
      <c r="F682" s="77"/>
    </row>
    <row r="683" ht="12.75">
      <c r="F683" s="77"/>
    </row>
    <row r="684" ht="12.75">
      <c r="F684" s="77"/>
    </row>
    <row r="685" ht="12.75">
      <c r="F685" s="77"/>
    </row>
    <row r="686" ht="12.75">
      <c r="F686" s="77"/>
    </row>
    <row r="687" ht="12.75">
      <c r="F687" s="77"/>
    </row>
    <row r="688" ht="12.75">
      <c r="F688" s="77"/>
    </row>
    <row r="689" ht="12.75">
      <c r="F689" s="77"/>
    </row>
    <row r="690" ht="12.75">
      <c r="F690" s="77"/>
    </row>
    <row r="691" ht="12.75">
      <c r="F691" s="77"/>
    </row>
    <row r="692" ht="12.75">
      <c r="F692" s="77"/>
    </row>
    <row r="693" ht="12.75">
      <c r="F693" s="77"/>
    </row>
    <row r="694" ht="12.75">
      <c r="F694" s="77"/>
    </row>
    <row r="695" ht="12.75">
      <c r="F695" s="77"/>
    </row>
    <row r="696" ht="12.75">
      <c r="F696" s="77"/>
    </row>
    <row r="697" ht="12.75">
      <c r="F697" s="77"/>
    </row>
    <row r="698" ht="12.75">
      <c r="F698" s="77"/>
    </row>
    <row r="699" ht="12.75">
      <c r="F699" s="77"/>
    </row>
    <row r="700" ht="12.75">
      <c r="F700" s="77"/>
    </row>
    <row r="701" ht="12.75">
      <c r="F701" s="77"/>
    </row>
    <row r="702" ht="12.75">
      <c r="F702" s="77"/>
    </row>
    <row r="703" ht="12.75">
      <c r="F703" s="77"/>
    </row>
    <row r="704" ht="12.75">
      <c r="F704" s="77"/>
    </row>
    <row r="705" ht="12.75">
      <c r="F705" s="77"/>
    </row>
    <row r="706" ht="12.75">
      <c r="F706" s="77"/>
    </row>
    <row r="707" ht="12.75">
      <c r="F707" s="77"/>
    </row>
    <row r="708" ht="12.75">
      <c r="F708" s="77"/>
    </row>
    <row r="709" ht="12.75">
      <c r="F709" s="77"/>
    </row>
    <row r="710" ht="12.75">
      <c r="F710" s="77"/>
    </row>
    <row r="711" ht="12.75">
      <c r="F711" s="77"/>
    </row>
    <row r="712" ht="12.75">
      <c r="F712" s="77"/>
    </row>
    <row r="713" ht="12.75">
      <c r="F713" s="77"/>
    </row>
    <row r="714" ht="12.75">
      <c r="F714" s="77"/>
    </row>
    <row r="715" ht="12.75">
      <c r="F715" s="77"/>
    </row>
    <row r="716" ht="12.75">
      <c r="F716" s="77"/>
    </row>
    <row r="717" ht="12.75">
      <c r="F717" s="77"/>
    </row>
    <row r="718" ht="12.75">
      <c r="F718" s="77"/>
    </row>
    <row r="719" ht="12.75">
      <c r="F719" s="77"/>
    </row>
    <row r="720" ht="12.75">
      <c r="F720" s="77"/>
    </row>
    <row r="721" ht="12.75">
      <c r="F721" s="77"/>
    </row>
    <row r="722" ht="12.75">
      <c r="F722" s="77"/>
    </row>
    <row r="723" ht="12.75">
      <c r="F723" s="77"/>
    </row>
    <row r="724" ht="12.75">
      <c r="F724" s="77"/>
    </row>
    <row r="725" ht="12.75">
      <c r="F725" s="77"/>
    </row>
    <row r="726" ht="12.75">
      <c r="F726" s="77"/>
    </row>
    <row r="727" ht="12.75">
      <c r="F727" s="77"/>
    </row>
    <row r="728" ht="12.75">
      <c r="F728" s="77"/>
    </row>
    <row r="729" ht="12.75">
      <c r="F729" s="77"/>
    </row>
    <row r="730" ht="12.75">
      <c r="F730" s="77"/>
    </row>
    <row r="731" ht="12.75">
      <c r="F731" s="77"/>
    </row>
    <row r="732" ht="12.75">
      <c r="F732" s="77"/>
    </row>
    <row r="733" ht="12.75">
      <c r="F733" s="77"/>
    </row>
    <row r="734" ht="12.75">
      <c r="F734" s="77"/>
    </row>
    <row r="735" ht="12.75">
      <c r="F735" s="77"/>
    </row>
    <row r="736" ht="12.75">
      <c r="F736" s="77"/>
    </row>
    <row r="737" ht="12.75">
      <c r="F737" s="77"/>
    </row>
    <row r="738" ht="12.75">
      <c r="F738" s="77"/>
    </row>
    <row r="739" ht="12.75">
      <c r="F739" s="77"/>
    </row>
    <row r="740" ht="12.75">
      <c r="F740" s="77"/>
    </row>
    <row r="741" ht="12.75">
      <c r="F741" s="77"/>
    </row>
    <row r="742" ht="12.75">
      <c r="F742" s="77"/>
    </row>
    <row r="743" ht="12.75">
      <c r="F743" s="77"/>
    </row>
    <row r="744" ht="12.75">
      <c r="F744" s="77"/>
    </row>
    <row r="745" ht="12.75">
      <c r="F745" s="77"/>
    </row>
    <row r="746" ht="12.75">
      <c r="F746" s="77"/>
    </row>
    <row r="747" ht="12.75">
      <c r="F747" s="77"/>
    </row>
    <row r="748" ht="12.75">
      <c r="F748" s="77"/>
    </row>
    <row r="749" ht="12.75">
      <c r="F749" s="77"/>
    </row>
    <row r="750" ht="12.75">
      <c r="F750" s="77"/>
    </row>
    <row r="751" ht="12.75">
      <c r="F751" s="77"/>
    </row>
    <row r="752" ht="12.75">
      <c r="F752" s="77"/>
    </row>
    <row r="753" ht="12.75">
      <c r="F753" s="77"/>
    </row>
    <row r="754" ht="12.75">
      <c r="F754" s="77"/>
    </row>
    <row r="755" ht="12.75">
      <c r="F755" s="77"/>
    </row>
    <row r="756" ht="12.75">
      <c r="F756" s="77"/>
    </row>
  </sheetData>
  <autoFilter ref="A2:G92"/>
  <printOptions horizontalCentered="1"/>
  <pageMargins left="0.7086614173228347" right="0.1968503937007874" top="1.58" bottom="0.2755905511811024" header="0.2755905511811024" footer="0.2362204724409449"/>
  <pageSetup horizontalDpi="300" verticalDpi="300" orientation="portrait" paperSize="9" scale="95" r:id="rId1"/>
  <headerFooter alignWithMargins="0">
    <oddHeader>&amp;L&amp;12ROMÂNIA
JUDEŢUL MUREŞ
CONSILIUL JUDEŢEAN&amp;C
&amp;"Arial,Aldin"&amp;12Lista obiectivelor de investiţii pe anul 2005 
cu finanţare parţială sau integrală de la buget propuse pentru rectificare
&amp;R&amp;11ANEXA nr.7
la HCJM nr.______
leu nou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2005-11-24T07:45:23Z</cp:lastPrinted>
  <dcterms:created xsi:type="dcterms:W3CDTF">2005-11-23T11:24:22Z</dcterms:created>
  <dcterms:modified xsi:type="dcterms:W3CDTF">2005-11-25T09:05:29Z</dcterms:modified>
  <cp:category/>
  <cp:version/>
  <cp:contentType/>
  <cp:contentStatus/>
</cp:coreProperties>
</file>