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aie1" sheetId="1" r:id="rId1"/>
    <sheet name="Foaie2" sheetId="2" r:id="rId2"/>
    <sheet name="Foaie3" sheetId="3" r:id="rId3"/>
  </sheets>
  <externalReferences>
    <externalReference r:id="rId6"/>
    <externalReference r:id="rId7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<sst xmlns="http://schemas.openxmlformats.org/spreadsheetml/2006/main" count="131" uniqueCount="123">
  <si>
    <t>ROMÂNIA</t>
  </si>
  <si>
    <t>ANEXA NR.4 la Hotararea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</si>
  <si>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</si>
  <si>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</si>
  <si>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</si>
  <si>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</si>
  <si>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2005</t>
  </si>
  <si>
    <r>
      <t>- leu nou -</t>
    </r>
    <r>
      <rPr>
        <b/>
        <sz val="10"/>
        <rFont val="Tahoma"/>
        <family val="2"/>
      </rPr>
      <t xml:space="preserve"> </t>
    </r>
  </si>
  <si>
    <t>Nr.
crt.</t>
  </si>
  <si>
    <t>Localităţi</t>
  </si>
  <si>
    <t xml:space="preserve">Sume defalcate din TVA pentru învăţământul preuniversitar de stat </t>
  </si>
  <si>
    <t>din care:</t>
  </si>
  <si>
    <t xml:space="preserve">Finanţarea cheltuielilor de personal </t>
  </si>
  <si>
    <t>Burse pentru elevi şi obiecte de inventar</t>
  </si>
  <si>
    <t>Buget 2005</t>
  </si>
  <si>
    <t>Influenţa</t>
  </si>
  <si>
    <t>Buget 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</si>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</sst>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2006\calcul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invatamant%20august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alnire noiembrie"/>
      <sheetName val="asistenti pentru florentina"/>
      <sheetName val="state de functii"/>
      <sheetName val="investitii"/>
      <sheetName val="estimare 2006"/>
      <sheetName val="calcul 2005"/>
      <sheetName val="calcul 2006 cu octombrie"/>
      <sheetName val="burse 2006"/>
      <sheetName val="anexa ultima noiembrie"/>
      <sheetName val="anexa ultima"/>
      <sheetName val="octombrie"/>
      <sheetName val="cont executie"/>
    </sheetNames>
    <sheetDataSet>
      <sheetData sheetId="0">
        <row r="24">
          <cell r="K24">
            <v>2241714.3999999985</v>
          </cell>
        </row>
        <row r="31">
          <cell r="K31">
            <v>233860.17500000075</v>
          </cell>
        </row>
        <row r="38">
          <cell r="K38">
            <v>428922.97499999974</v>
          </cell>
        </row>
        <row r="44">
          <cell r="K44">
            <v>-560550.6499999999</v>
          </cell>
        </row>
        <row r="48">
          <cell r="K48">
            <v>16926.849999999627</v>
          </cell>
        </row>
        <row r="51">
          <cell r="K51">
            <v>-131221.9750000001</v>
          </cell>
        </row>
        <row r="54">
          <cell r="K54">
            <v>-61061.700000000186</v>
          </cell>
        </row>
        <row r="57">
          <cell r="K57">
            <v>31225.324999999953</v>
          </cell>
        </row>
        <row r="58">
          <cell r="K58">
            <v>266.39999999990687</v>
          </cell>
        </row>
        <row r="59">
          <cell r="K59">
            <v>9000.350000000093</v>
          </cell>
        </row>
        <row r="60">
          <cell r="K60">
            <v>-40202.75</v>
          </cell>
        </row>
        <row r="61">
          <cell r="K61">
            <v>10047.775000000023</v>
          </cell>
        </row>
        <row r="62">
          <cell r="K62">
            <v>-1397.3249999999534</v>
          </cell>
        </row>
        <row r="63">
          <cell r="K63">
            <v>15082.400000000023</v>
          </cell>
        </row>
        <row r="64">
          <cell r="K64">
            <v>52318.52500000002</v>
          </cell>
        </row>
        <row r="65">
          <cell r="K65">
            <v>33999.59999999998</v>
          </cell>
        </row>
        <row r="66">
          <cell r="K66">
            <v>-6712.974999999977</v>
          </cell>
        </row>
        <row r="67">
          <cell r="K67">
            <v>-8288.025000000023</v>
          </cell>
        </row>
        <row r="68">
          <cell r="K68">
            <v>2373</v>
          </cell>
        </row>
        <row r="69">
          <cell r="K69">
            <v>60134.44999999995</v>
          </cell>
        </row>
        <row r="70">
          <cell r="K70">
            <v>7123.775000000023</v>
          </cell>
        </row>
        <row r="71">
          <cell r="K71">
            <v>-7124.100000000006</v>
          </cell>
        </row>
        <row r="72">
          <cell r="K72">
            <v>-4511.675000000047</v>
          </cell>
        </row>
        <row r="73">
          <cell r="K73">
            <v>-5079.200000000012</v>
          </cell>
        </row>
        <row r="74">
          <cell r="K74">
            <v>-3055.75</v>
          </cell>
        </row>
        <row r="75">
          <cell r="K75">
            <v>-3417.024999999994</v>
          </cell>
        </row>
        <row r="76">
          <cell r="K76">
            <v>19001.974999999977</v>
          </cell>
        </row>
        <row r="77">
          <cell r="K77">
            <v>-774</v>
          </cell>
        </row>
        <row r="78">
          <cell r="K78">
            <v>59118.875</v>
          </cell>
        </row>
        <row r="79">
          <cell r="K79">
            <v>-6221.024999999907</v>
          </cell>
        </row>
        <row r="80">
          <cell r="K80">
            <v>1731.25</v>
          </cell>
        </row>
        <row r="81">
          <cell r="K81">
            <v>-693.7999999999884</v>
          </cell>
        </row>
        <row r="82">
          <cell r="K82">
            <v>31744.32500000001</v>
          </cell>
        </row>
        <row r="83">
          <cell r="K83">
            <v>-4138.25</v>
          </cell>
        </row>
        <row r="84">
          <cell r="K84">
            <v>34704.34999999998</v>
          </cell>
        </row>
        <row r="85">
          <cell r="K85">
            <v>17775.599999999977</v>
          </cell>
        </row>
        <row r="86">
          <cell r="K86">
            <v>17705.900000000023</v>
          </cell>
        </row>
        <row r="87">
          <cell r="K87">
            <v>-4719.149999999994</v>
          </cell>
        </row>
        <row r="88">
          <cell r="K88">
            <v>-3192.5999999999767</v>
          </cell>
        </row>
        <row r="89">
          <cell r="K89">
            <v>4103.799999999988</v>
          </cell>
        </row>
        <row r="90">
          <cell r="K90">
            <v>357.5</v>
          </cell>
        </row>
        <row r="91">
          <cell r="K91">
            <v>29815.550000000047</v>
          </cell>
        </row>
        <row r="92">
          <cell r="K92">
            <v>21742.274999999907</v>
          </cell>
        </row>
        <row r="93">
          <cell r="K93">
            <v>12161.300000000047</v>
          </cell>
        </row>
        <row r="96">
          <cell r="K96">
            <v>37221.52500000002</v>
          </cell>
        </row>
        <row r="97">
          <cell r="K97">
            <v>17043.849999999977</v>
          </cell>
        </row>
        <row r="98">
          <cell r="K98">
            <v>9278.5</v>
          </cell>
        </row>
        <row r="99">
          <cell r="K99">
            <v>-3396.9000000000233</v>
          </cell>
        </row>
        <row r="100">
          <cell r="K100">
            <v>-18104.625</v>
          </cell>
        </row>
        <row r="101">
          <cell r="K101">
            <v>-33789.20000000001</v>
          </cell>
        </row>
        <row r="102">
          <cell r="K102">
            <v>-3964.25</v>
          </cell>
        </row>
        <row r="103">
          <cell r="K103">
            <v>-2297.8249999999534</v>
          </cell>
        </row>
        <row r="104">
          <cell r="K104">
            <v>35528.72500000009</v>
          </cell>
        </row>
        <row r="105">
          <cell r="K105">
            <v>1184</v>
          </cell>
        </row>
        <row r="108">
          <cell r="K108">
            <v>98145.5</v>
          </cell>
        </row>
        <row r="109">
          <cell r="K109">
            <v>28194.199999999953</v>
          </cell>
        </row>
        <row r="110">
          <cell r="K110">
            <v>-8053.700000000012</v>
          </cell>
        </row>
        <row r="111">
          <cell r="K111">
            <v>97588.80000000005</v>
          </cell>
        </row>
        <row r="112">
          <cell r="K112">
            <v>10828.825000000012</v>
          </cell>
        </row>
        <row r="113">
          <cell r="K113">
            <v>415.375</v>
          </cell>
        </row>
        <row r="114">
          <cell r="K114">
            <v>17508.474999999977</v>
          </cell>
        </row>
        <row r="115">
          <cell r="K115">
            <v>-14406.5</v>
          </cell>
        </row>
        <row r="116">
          <cell r="K116">
            <v>37235.52500000002</v>
          </cell>
        </row>
        <row r="117">
          <cell r="K117">
            <v>2026.9500000000116</v>
          </cell>
        </row>
        <row r="118">
          <cell r="K118">
            <v>-2747.0750000000116</v>
          </cell>
        </row>
        <row r="119">
          <cell r="K119">
            <v>-3085.375</v>
          </cell>
        </row>
        <row r="120">
          <cell r="K120">
            <v>8000.150000000023</v>
          </cell>
        </row>
        <row r="121">
          <cell r="K121">
            <v>22231.099999999977</v>
          </cell>
        </row>
        <row r="122">
          <cell r="K122">
            <v>198.125</v>
          </cell>
        </row>
        <row r="123">
          <cell r="K123">
            <v>5706.325000000012</v>
          </cell>
        </row>
        <row r="124">
          <cell r="K124">
            <v>-9999.950000000012</v>
          </cell>
        </row>
        <row r="125">
          <cell r="K125">
            <v>4144.149999999907</v>
          </cell>
        </row>
        <row r="126">
          <cell r="K126">
            <v>-4624.299999999988</v>
          </cell>
        </row>
        <row r="127">
          <cell r="K127">
            <v>5879.125</v>
          </cell>
        </row>
        <row r="128">
          <cell r="K128">
            <v>-7011.549999999988</v>
          </cell>
        </row>
        <row r="129">
          <cell r="K129">
            <v>46464.34999999998</v>
          </cell>
        </row>
        <row r="130">
          <cell r="K130">
            <v>-21553.974999999977</v>
          </cell>
        </row>
        <row r="131">
          <cell r="K131">
            <v>-3112.75</v>
          </cell>
        </row>
        <row r="132">
          <cell r="K132">
            <v>-5246.875</v>
          </cell>
        </row>
        <row r="133">
          <cell r="K133">
            <v>18896.875</v>
          </cell>
        </row>
        <row r="134">
          <cell r="K134">
            <v>16791.150000000023</v>
          </cell>
        </row>
        <row r="135">
          <cell r="K135">
            <v>15443.925000000047</v>
          </cell>
        </row>
        <row r="136">
          <cell r="K136">
            <v>9453.700000000012</v>
          </cell>
        </row>
        <row r="137">
          <cell r="K137">
            <v>22683.125</v>
          </cell>
        </row>
        <row r="138">
          <cell r="K138">
            <v>9999.599999999977</v>
          </cell>
        </row>
        <row r="139">
          <cell r="K139">
            <v>-336.17500000004657</v>
          </cell>
        </row>
        <row r="140">
          <cell r="K140">
            <v>20936.099999999977</v>
          </cell>
        </row>
        <row r="141">
          <cell r="K141">
            <v>18898.150000000023</v>
          </cell>
        </row>
        <row r="142">
          <cell r="K142">
            <v>-11581.175000000047</v>
          </cell>
        </row>
        <row r="143">
          <cell r="K143">
            <v>18420.349999999977</v>
          </cell>
        </row>
        <row r="144">
          <cell r="K144">
            <v>4941.950000000012</v>
          </cell>
        </row>
        <row r="145">
          <cell r="K145">
            <v>-2584.9500000000116</v>
          </cell>
        </row>
        <row r="146">
          <cell r="K146">
            <v>4704.799999999988</v>
          </cell>
        </row>
        <row r="147">
          <cell r="K147">
            <v>-18351.400000000023</v>
          </cell>
        </row>
        <row r="148">
          <cell r="K148">
            <v>-7434.825000000012</v>
          </cell>
        </row>
        <row r="149">
          <cell r="K149">
            <v>-4337.099999999977</v>
          </cell>
        </row>
        <row r="150">
          <cell r="K150">
            <v>8756.100000000006</v>
          </cell>
        </row>
        <row r="151">
          <cell r="K151">
            <v>-8664.075000000012</v>
          </cell>
        </row>
        <row r="152">
          <cell r="K152">
            <v>34882.19999999995</v>
          </cell>
        </row>
        <row r="153">
          <cell r="K153">
            <v>-2776.2999999999884</v>
          </cell>
        </row>
        <row r="154">
          <cell r="K154">
            <v>-12284.900000000023</v>
          </cell>
        </row>
        <row r="155">
          <cell r="K155">
            <v>16705.074999999953</v>
          </cell>
        </row>
      </sheetData>
      <sheetData sheetId="9">
        <row r="16">
          <cell r="H16">
            <v>43279518</v>
          </cell>
        </row>
        <row r="17">
          <cell r="H17">
            <v>9923292</v>
          </cell>
        </row>
        <row r="18">
          <cell r="H18">
            <v>9709373</v>
          </cell>
        </row>
        <row r="19">
          <cell r="H19">
            <v>7491007</v>
          </cell>
        </row>
        <row r="20">
          <cell r="H20">
            <v>4766317</v>
          </cell>
        </row>
        <row r="21">
          <cell r="H21">
            <v>2679517</v>
          </cell>
        </row>
        <row r="22">
          <cell r="H22">
            <v>2687480</v>
          </cell>
        </row>
        <row r="23">
          <cell r="H23">
            <v>1695446</v>
          </cell>
        </row>
        <row r="24">
          <cell r="H24">
            <v>1569058</v>
          </cell>
        </row>
        <row r="25">
          <cell r="H25">
            <v>1582578</v>
          </cell>
        </row>
        <row r="26">
          <cell r="H26">
            <v>994263</v>
          </cell>
        </row>
        <row r="27">
          <cell r="H27">
            <v>891791</v>
          </cell>
        </row>
        <row r="28">
          <cell r="H28">
            <v>1202481</v>
          </cell>
        </row>
        <row r="29">
          <cell r="H29">
            <v>818224</v>
          </cell>
        </row>
        <row r="30">
          <cell r="H30">
            <v>503056</v>
          </cell>
        </row>
        <row r="31">
          <cell r="H31">
            <v>462257</v>
          </cell>
        </row>
        <row r="32">
          <cell r="H32">
            <v>376901</v>
          </cell>
        </row>
        <row r="33">
          <cell r="H33">
            <v>1000444</v>
          </cell>
        </row>
        <row r="34">
          <cell r="H34">
            <v>1153215</v>
          </cell>
        </row>
        <row r="35">
          <cell r="H35">
            <v>724712</v>
          </cell>
        </row>
        <row r="36">
          <cell r="H36">
            <v>597139</v>
          </cell>
        </row>
        <row r="37">
          <cell r="H37">
            <v>156025</v>
          </cell>
        </row>
        <row r="38">
          <cell r="H38">
            <v>805863</v>
          </cell>
        </row>
        <row r="39">
          <cell r="H39">
            <v>457750</v>
          </cell>
        </row>
        <row r="40">
          <cell r="H40">
            <v>238270</v>
          </cell>
        </row>
        <row r="41">
          <cell r="H41">
            <v>247296</v>
          </cell>
        </row>
        <row r="42">
          <cell r="H42">
            <v>347074</v>
          </cell>
        </row>
        <row r="43">
          <cell r="H43">
            <v>436291</v>
          </cell>
        </row>
        <row r="44">
          <cell r="H44">
            <v>746211</v>
          </cell>
        </row>
        <row r="45">
          <cell r="H45">
            <v>1126369</v>
          </cell>
        </row>
        <row r="46">
          <cell r="H46">
            <v>596136</v>
          </cell>
        </row>
        <row r="47">
          <cell r="H47">
            <v>188916</v>
          </cell>
        </row>
        <row r="48">
          <cell r="H48">
            <v>282353</v>
          </cell>
        </row>
        <row r="49">
          <cell r="H49">
            <v>370969</v>
          </cell>
        </row>
        <row r="50">
          <cell r="H50">
            <v>231144</v>
          </cell>
        </row>
        <row r="51">
          <cell r="H51">
            <v>149469</v>
          </cell>
        </row>
        <row r="52">
          <cell r="H52">
            <v>536554</v>
          </cell>
        </row>
        <row r="53">
          <cell r="H53">
            <v>256190</v>
          </cell>
        </row>
        <row r="54">
          <cell r="H54">
            <v>785171</v>
          </cell>
        </row>
        <row r="55">
          <cell r="H55">
            <v>271963</v>
          </cell>
        </row>
        <row r="56">
          <cell r="H56">
            <v>360046</v>
          </cell>
        </row>
        <row r="57">
          <cell r="H57">
            <v>863943</v>
          </cell>
        </row>
        <row r="58">
          <cell r="H58">
            <v>1180041</v>
          </cell>
        </row>
        <row r="59">
          <cell r="H59">
            <v>709684</v>
          </cell>
        </row>
        <row r="60">
          <cell r="H60">
            <v>1340002</v>
          </cell>
        </row>
        <row r="61">
          <cell r="H61">
            <v>320819</v>
          </cell>
        </row>
        <row r="62">
          <cell r="H62">
            <v>839975</v>
          </cell>
        </row>
        <row r="63">
          <cell r="H63">
            <v>419609</v>
          </cell>
        </row>
        <row r="64">
          <cell r="H64">
            <v>664170</v>
          </cell>
        </row>
        <row r="65">
          <cell r="H65">
            <v>537069</v>
          </cell>
        </row>
        <row r="66">
          <cell r="H66">
            <v>466317</v>
          </cell>
        </row>
        <row r="67">
          <cell r="H67">
            <v>543906</v>
          </cell>
        </row>
        <row r="68">
          <cell r="H68">
            <v>1257679</v>
          </cell>
        </row>
        <row r="69">
          <cell r="H69">
            <v>410222</v>
          </cell>
        </row>
        <row r="70">
          <cell r="H70">
            <v>2066739</v>
          </cell>
        </row>
        <row r="71">
          <cell r="H71">
            <v>775754</v>
          </cell>
        </row>
        <row r="72">
          <cell r="H72">
            <v>240211</v>
          </cell>
        </row>
        <row r="73">
          <cell r="H73">
            <v>964710</v>
          </cell>
        </row>
        <row r="74">
          <cell r="H74">
            <v>456265</v>
          </cell>
        </row>
        <row r="75">
          <cell r="H75">
            <v>384505</v>
          </cell>
        </row>
        <row r="76">
          <cell r="H76">
            <v>378761</v>
          </cell>
        </row>
        <row r="77">
          <cell r="H77">
            <v>521360</v>
          </cell>
        </row>
        <row r="78">
          <cell r="H78">
            <v>334571</v>
          </cell>
        </row>
        <row r="79">
          <cell r="H79">
            <v>228933</v>
          </cell>
        </row>
        <row r="80">
          <cell r="H80">
            <v>282538</v>
          </cell>
        </row>
        <row r="81">
          <cell r="H81">
            <v>932869</v>
          </cell>
        </row>
        <row r="82">
          <cell r="H82">
            <v>313877</v>
          </cell>
        </row>
        <row r="83">
          <cell r="H83">
            <v>466766</v>
          </cell>
        </row>
        <row r="84">
          <cell r="H84">
            <v>278143</v>
          </cell>
        </row>
        <row r="85">
          <cell r="H85">
            <v>497725</v>
          </cell>
        </row>
        <row r="86">
          <cell r="H86">
            <v>206352</v>
          </cell>
        </row>
        <row r="87">
          <cell r="H87">
            <v>1195949</v>
          </cell>
        </row>
        <row r="88">
          <cell r="H88">
            <v>322562</v>
          </cell>
        </row>
        <row r="89">
          <cell r="H89">
            <v>352391</v>
          </cell>
        </row>
        <row r="90">
          <cell r="H90">
            <v>411251</v>
          </cell>
        </row>
        <row r="91">
          <cell r="H91">
            <v>342247</v>
          </cell>
        </row>
        <row r="92">
          <cell r="H92">
            <v>876747</v>
          </cell>
        </row>
        <row r="93">
          <cell r="H93">
            <v>426424</v>
          </cell>
        </row>
        <row r="94">
          <cell r="H94">
            <v>446819</v>
          </cell>
        </row>
        <row r="95">
          <cell r="H95">
            <v>244353</v>
          </cell>
        </row>
        <row r="96">
          <cell r="H96">
            <v>787504</v>
          </cell>
        </row>
        <row r="97">
          <cell r="H97">
            <v>1273167</v>
          </cell>
        </row>
        <row r="98">
          <cell r="H98">
            <v>391957</v>
          </cell>
        </row>
        <row r="99">
          <cell r="H99">
            <v>885441</v>
          </cell>
        </row>
        <row r="100">
          <cell r="H100">
            <v>470011</v>
          </cell>
        </row>
        <row r="101">
          <cell r="H101">
            <v>680220</v>
          </cell>
        </row>
        <row r="102">
          <cell r="H102">
            <v>455634</v>
          </cell>
        </row>
        <row r="103">
          <cell r="H103">
            <v>325818</v>
          </cell>
        </row>
        <row r="104">
          <cell r="H104">
            <v>659019</v>
          </cell>
        </row>
        <row r="105">
          <cell r="H105">
            <v>443109</v>
          </cell>
        </row>
        <row r="106">
          <cell r="H106">
            <v>357285</v>
          </cell>
        </row>
        <row r="107">
          <cell r="H107">
            <v>293468</v>
          </cell>
        </row>
        <row r="108">
          <cell r="H108">
            <v>186353</v>
          </cell>
        </row>
        <row r="109">
          <cell r="H109">
            <v>550358</v>
          </cell>
        </row>
        <row r="110">
          <cell r="H110">
            <v>325356</v>
          </cell>
        </row>
        <row r="111">
          <cell r="H111">
            <v>393841</v>
          </cell>
        </row>
        <row r="112">
          <cell r="H112">
            <v>121427</v>
          </cell>
        </row>
        <row r="113">
          <cell r="H113">
            <v>309619</v>
          </cell>
        </row>
        <row r="114">
          <cell r="H114">
            <v>699632</v>
          </cell>
        </row>
        <row r="115">
          <cell r="H115">
            <v>334170</v>
          </cell>
        </row>
        <row r="116">
          <cell r="H116">
            <v>289179</v>
          </cell>
        </row>
        <row r="117">
          <cell r="H117">
            <v>662245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 plati aferente 2004"/>
      <sheetName val="calcul rectificare"/>
      <sheetName val="anexa rectificare în leu nou"/>
      <sheetName val="Anexa rectificare în mii lei"/>
      <sheetName val="Anexa initiala 2005"/>
      <sheetName val="mai 2005"/>
    </sheetNames>
    <sheetDataSet>
      <sheetData sheetId="3">
        <row r="16">
          <cell r="I16">
            <v>1108030</v>
          </cell>
          <cell r="K16">
            <v>1108030</v>
          </cell>
        </row>
        <row r="17">
          <cell r="I17">
            <v>423870</v>
          </cell>
          <cell r="K17">
            <v>423870</v>
          </cell>
        </row>
        <row r="18">
          <cell r="I18">
            <v>149000</v>
          </cell>
          <cell r="K18">
            <v>149000</v>
          </cell>
        </row>
        <row r="19">
          <cell r="I19">
            <v>390140</v>
          </cell>
          <cell r="K19">
            <v>390140</v>
          </cell>
        </row>
        <row r="20">
          <cell r="I20">
            <v>153740</v>
          </cell>
          <cell r="K20">
            <v>153740</v>
          </cell>
        </row>
        <row r="21">
          <cell r="I21">
            <v>131080</v>
          </cell>
          <cell r="K21">
            <v>131080</v>
          </cell>
        </row>
        <row r="22">
          <cell r="I22">
            <v>176750</v>
          </cell>
          <cell r="K22">
            <v>176750</v>
          </cell>
        </row>
        <row r="23">
          <cell r="I23">
            <v>23240</v>
          </cell>
          <cell r="K23">
            <v>23240</v>
          </cell>
        </row>
        <row r="24">
          <cell r="I24">
            <v>23240</v>
          </cell>
          <cell r="K24">
            <v>23240</v>
          </cell>
        </row>
        <row r="25">
          <cell r="I25">
            <v>123820</v>
          </cell>
          <cell r="K25">
            <v>123820</v>
          </cell>
        </row>
        <row r="26">
          <cell r="I26">
            <v>148050</v>
          </cell>
          <cell r="K26">
            <v>148050</v>
          </cell>
        </row>
        <row r="27">
          <cell r="I27">
            <v>18800</v>
          </cell>
          <cell r="K27">
            <v>18800</v>
          </cell>
        </row>
        <row r="28">
          <cell r="I28">
            <v>121730</v>
          </cell>
          <cell r="K28">
            <v>121730</v>
          </cell>
        </row>
        <row r="29">
          <cell r="I29">
            <v>106690</v>
          </cell>
          <cell r="K29">
            <v>106690</v>
          </cell>
        </row>
        <row r="30">
          <cell r="I30">
            <v>34780</v>
          </cell>
          <cell r="K30">
            <v>34780</v>
          </cell>
        </row>
        <row r="31">
          <cell r="I31">
            <v>123140</v>
          </cell>
          <cell r="K31">
            <v>123140</v>
          </cell>
        </row>
        <row r="32">
          <cell r="I32">
            <v>44650</v>
          </cell>
          <cell r="K32">
            <v>44650</v>
          </cell>
        </row>
        <row r="33">
          <cell r="I33">
            <v>231710</v>
          </cell>
          <cell r="K33">
            <v>231710</v>
          </cell>
        </row>
        <row r="34">
          <cell r="I34">
            <v>73320</v>
          </cell>
          <cell r="K34">
            <v>73320</v>
          </cell>
        </row>
        <row r="35">
          <cell r="I35">
            <v>109980</v>
          </cell>
          <cell r="K35">
            <v>109980</v>
          </cell>
        </row>
        <row r="36">
          <cell r="I36">
            <v>109980</v>
          </cell>
          <cell r="K36">
            <v>109980</v>
          </cell>
        </row>
        <row r="37">
          <cell r="I37">
            <v>20210</v>
          </cell>
          <cell r="K37">
            <v>20210</v>
          </cell>
        </row>
        <row r="38">
          <cell r="I38">
            <v>132070</v>
          </cell>
          <cell r="K38">
            <v>132070</v>
          </cell>
        </row>
        <row r="39">
          <cell r="I39">
            <v>24440</v>
          </cell>
          <cell r="K39">
            <v>24440</v>
          </cell>
        </row>
        <row r="40">
          <cell r="I40">
            <v>1880</v>
          </cell>
          <cell r="K40">
            <v>1880</v>
          </cell>
        </row>
        <row r="41">
          <cell r="I41">
            <v>20680</v>
          </cell>
          <cell r="K41">
            <v>20680</v>
          </cell>
        </row>
        <row r="42">
          <cell r="I42">
            <v>24910</v>
          </cell>
          <cell r="K42">
            <v>24910</v>
          </cell>
        </row>
        <row r="43">
          <cell r="I43">
            <v>8930</v>
          </cell>
          <cell r="K43">
            <v>8930</v>
          </cell>
        </row>
        <row r="44">
          <cell r="I44">
            <v>60630</v>
          </cell>
          <cell r="K44">
            <v>60630</v>
          </cell>
        </row>
        <row r="45">
          <cell r="I45">
            <v>173430</v>
          </cell>
          <cell r="K45">
            <v>173430</v>
          </cell>
        </row>
        <row r="46">
          <cell r="I46">
            <v>73790</v>
          </cell>
          <cell r="K46">
            <v>73790</v>
          </cell>
        </row>
        <row r="47">
          <cell r="I47">
            <v>51700</v>
          </cell>
          <cell r="K47">
            <v>51700</v>
          </cell>
        </row>
        <row r="48">
          <cell r="I48">
            <v>0</v>
          </cell>
          <cell r="K48">
            <v>0</v>
          </cell>
        </row>
        <row r="49">
          <cell r="I49">
            <v>62510</v>
          </cell>
          <cell r="K49">
            <v>62510</v>
          </cell>
        </row>
        <row r="50">
          <cell r="I50">
            <v>34310</v>
          </cell>
          <cell r="K50">
            <v>34310</v>
          </cell>
        </row>
        <row r="51">
          <cell r="I51">
            <v>4700</v>
          </cell>
          <cell r="K51">
            <v>4700</v>
          </cell>
        </row>
        <row r="52">
          <cell r="I52">
            <v>5170</v>
          </cell>
          <cell r="K52">
            <v>5170</v>
          </cell>
        </row>
        <row r="53">
          <cell r="I53">
            <v>18800</v>
          </cell>
          <cell r="K53">
            <v>18800</v>
          </cell>
        </row>
        <row r="54">
          <cell r="I54">
            <v>65800</v>
          </cell>
          <cell r="K54">
            <v>65800</v>
          </cell>
        </row>
        <row r="55">
          <cell r="I55">
            <v>3290</v>
          </cell>
          <cell r="K55">
            <v>3290</v>
          </cell>
        </row>
        <row r="56">
          <cell r="I56">
            <v>37600</v>
          </cell>
          <cell r="K56">
            <v>37600</v>
          </cell>
        </row>
        <row r="57">
          <cell r="I57">
            <v>118440</v>
          </cell>
          <cell r="K57">
            <v>118440</v>
          </cell>
        </row>
        <row r="58">
          <cell r="I58">
            <v>98440</v>
          </cell>
          <cell r="K58">
            <v>98440</v>
          </cell>
        </row>
        <row r="59">
          <cell r="I59">
            <v>5640</v>
          </cell>
          <cell r="K59">
            <v>5640</v>
          </cell>
        </row>
        <row r="60">
          <cell r="I60">
            <v>35720</v>
          </cell>
          <cell r="K60">
            <v>35720</v>
          </cell>
        </row>
        <row r="61">
          <cell r="I61">
            <v>65800</v>
          </cell>
          <cell r="K61">
            <v>65800</v>
          </cell>
        </row>
        <row r="62">
          <cell r="I62">
            <v>108570</v>
          </cell>
          <cell r="K62">
            <v>108570</v>
          </cell>
        </row>
        <row r="63">
          <cell r="I63">
            <v>21620</v>
          </cell>
          <cell r="K63">
            <v>21620</v>
          </cell>
        </row>
        <row r="64">
          <cell r="I64">
            <v>71910</v>
          </cell>
          <cell r="K64">
            <v>71910</v>
          </cell>
        </row>
        <row r="65">
          <cell r="I65">
            <v>117970</v>
          </cell>
          <cell r="K65">
            <v>117970</v>
          </cell>
        </row>
        <row r="66">
          <cell r="I66">
            <v>124550</v>
          </cell>
          <cell r="K66">
            <v>124550</v>
          </cell>
        </row>
        <row r="67">
          <cell r="I67">
            <v>135360</v>
          </cell>
          <cell r="K67">
            <v>135360</v>
          </cell>
        </row>
        <row r="68">
          <cell r="I68">
            <v>181890</v>
          </cell>
          <cell r="K68">
            <v>181890</v>
          </cell>
        </row>
        <row r="69">
          <cell r="I69">
            <v>70500</v>
          </cell>
          <cell r="K69">
            <v>70500</v>
          </cell>
        </row>
        <row r="70">
          <cell r="I70">
            <v>162930</v>
          </cell>
          <cell r="K70">
            <v>162930</v>
          </cell>
        </row>
        <row r="71">
          <cell r="I71">
            <v>32900</v>
          </cell>
          <cell r="K71">
            <v>32900</v>
          </cell>
        </row>
        <row r="72">
          <cell r="I72">
            <v>20680</v>
          </cell>
          <cell r="K72">
            <v>20680</v>
          </cell>
        </row>
        <row r="73">
          <cell r="I73">
            <v>72850</v>
          </cell>
          <cell r="K73">
            <v>72850</v>
          </cell>
        </row>
        <row r="74">
          <cell r="I74">
            <v>56400</v>
          </cell>
          <cell r="K74">
            <v>56400</v>
          </cell>
        </row>
        <row r="75">
          <cell r="I75">
            <v>2350</v>
          </cell>
          <cell r="K75">
            <v>2350</v>
          </cell>
        </row>
        <row r="76">
          <cell r="I76">
            <v>57340</v>
          </cell>
          <cell r="K76">
            <v>57340</v>
          </cell>
        </row>
        <row r="77">
          <cell r="I77">
            <v>10810</v>
          </cell>
          <cell r="K77">
            <v>10810</v>
          </cell>
        </row>
        <row r="78">
          <cell r="I78">
            <v>6580</v>
          </cell>
          <cell r="K78">
            <v>6580</v>
          </cell>
        </row>
        <row r="79">
          <cell r="I79">
            <v>38070</v>
          </cell>
          <cell r="K79">
            <v>38070</v>
          </cell>
        </row>
        <row r="80">
          <cell r="I80">
            <v>2820</v>
          </cell>
          <cell r="K80">
            <v>2820</v>
          </cell>
        </row>
        <row r="81">
          <cell r="I81">
            <v>202100</v>
          </cell>
          <cell r="K81">
            <v>202100</v>
          </cell>
        </row>
        <row r="82">
          <cell r="I82">
            <v>0</v>
          </cell>
          <cell r="K82">
            <v>0</v>
          </cell>
        </row>
        <row r="83">
          <cell r="I83">
            <v>134890</v>
          </cell>
          <cell r="K83">
            <v>134890</v>
          </cell>
        </row>
        <row r="84">
          <cell r="I84">
            <v>51230</v>
          </cell>
          <cell r="K84">
            <v>51230</v>
          </cell>
        </row>
        <row r="85">
          <cell r="I85">
            <v>13630</v>
          </cell>
          <cell r="K85">
            <v>13630</v>
          </cell>
        </row>
        <row r="86">
          <cell r="I86">
            <v>25380</v>
          </cell>
          <cell r="K86">
            <v>25380</v>
          </cell>
        </row>
        <row r="87">
          <cell r="I87">
            <v>108100</v>
          </cell>
          <cell r="K87">
            <v>108100</v>
          </cell>
        </row>
        <row r="88">
          <cell r="I88">
            <v>7520</v>
          </cell>
          <cell r="K88">
            <v>7520</v>
          </cell>
        </row>
        <row r="89">
          <cell r="I89">
            <v>70030</v>
          </cell>
          <cell r="K89">
            <v>70030</v>
          </cell>
        </row>
        <row r="90">
          <cell r="I90">
            <v>17860</v>
          </cell>
          <cell r="K90">
            <v>17860</v>
          </cell>
        </row>
        <row r="91">
          <cell r="I91">
            <v>16450</v>
          </cell>
          <cell r="K91">
            <v>16450</v>
          </cell>
        </row>
        <row r="92">
          <cell r="I92">
            <v>120320</v>
          </cell>
          <cell r="K92">
            <v>120320</v>
          </cell>
        </row>
        <row r="93">
          <cell r="I93">
            <v>36660</v>
          </cell>
          <cell r="K93">
            <v>36660</v>
          </cell>
        </row>
        <row r="94">
          <cell r="I94">
            <v>113270</v>
          </cell>
          <cell r="K94">
            <v>113270</v>
          </cell>
        </row>
        <row r="95">
          <cell r="I95">
            <v>40420</v>
          </cell>
          <cell r="K95">
            <v>40420</v>
          </cell>
        </row>
        <row r="96">
          <cell r="I96">
            <v>8460</v>
          </cell>
          <cell r="K96">
            <v>8460</v>
          </cell>
        </row>
        <row r="97">
          <cell r="I97">
            <v>127840</v>
          </cell>
          <cell r="K97">
            <v>127840</v>
          </cell>
        </row>
        <row r="98">
          <cell r="I98">
            <v>31020</v>
          </cell>
          <cell r="K98">
            <v>31020</v>
          </cell>
        </row>
        <row r="99">
          <cell r="I99">
            <v>108570</v>
          </cell>
          <cell r="K99">
            <v>108570</v>
          </cell>
        </row>
        <row r="100">
          <cell r="I100">
            <v>36660</v>
          </cell>
          <cell r="K100">
            <v>36660</v>
          </cell>
        </row>
        <row r="101">
          <cell r="I101">
            <v>37600</v>
          </cell>
          <cell r="K101">
            <v>37600</v>
          </cell>
        </row>
        <row r="102">
          <cell r="I102">
            <v>28200</v>
          </cell>
          <cell r="K102">
            <v>28200</v>
          </cell>
        </row>
        <row r="103">
          <cell r="I103">
            <v>18800</v>
          </cell>
          <cell r="K103">
            <v>18800</v>
          </cell>
        </row>
        <row r="104">
          <cell r="I104">
            <v>110920</v>
          </cell>
          <cell r="K104">
            <v>110920</v>
          </cell>
        </row>
        <row r="105">
          <cell r="I105">
            <v>16920</v>
          </cell>
          <cell r="K105">
            <v>16920</v>
          </cell>
        </row>
        <row r="106">
          <cell r="I106">
            <v>61100</v>
          </cell>
          <cell r="K106">
            <v>61100</v>
          </cell>
        </row>
        <row r="107">
          <cell r="I107">
            <v>6580</v>
          </cell>
          <cell r="K107">
            <v>6580</v>
          </cell>
        </row>
        <row r="108">
          <cell r="I108">
            <v>19740</v>
          </cell>
          <cell r="K108">
            <v>19740</v>
          </cell>
        </row>
        <row r="109">
          <cell r="I109">
            <v>470</v>
          </cell>
          <cell r="K109">
            <v>470</v>
          </cell>
        </row>
        <row r="110">
          <cell r="I110">
            <v>4700</v>
          </cell>
          <cell r="K110">
            <v>4700</v>
          </cell>
        </row>
        <row r="111">
          <cell r="I111">
            <v>4700</v>
          </cell>
          <cell r="K111">
            <v>4700</v>
          </cell>
        </row>
        <row r="112">
          <cell r="I112">
            <v>23970</v>
          </cell>
          <cell r="K112">
            <v>23970</v>
          </cell>
        </row>
        <row r="113">
          <cell r="I113">
            <v>43710</v>
          </cell>
          <cell r="K113">
            <v>43710</v>
          </cell>
        </row>
        <row r="114">
          <cell r="I114">
            <v>41360</v>
          </cell>
          <cell r="K114">
            <v>41360</v>
          </cell>
        </row>
        <row r="115">
          <cell r="I115">
            <v>48410</v>
          </cell>
          <cell r="K115">
            <v>48410</v>
          </cell>
        </row>
        <row r="116">
          <cell r="I116">
            <v>47470</v>
          </cell>
          <cell r="K116">
            <v>47470</v>
          </cell>
        </row>
        <row r="117">
          <cell r="I117">
            <v>20210</v>
          </cell>
          <cell r="K117">
            <v>20210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C1">
      <selection activeCell="A1" sqref="A1:IV16384"/>
    </sheetView>
  </sheetViews>
  <sheetFormatPr defaultColWidth="9.140625" defaultRowHeight="12.75"/>
  <cols>
    <col min="1" max="1" width="4.140625" style="2" customWidth="1"/>
    <col min="2" max="2" width="22.00390625" style="2" customWidth="1"/>
    <col min="3" max="3" width="12.421875" style="2" bestFit="1" customWidth="1"/>
    <col min="4" max="4" width="11.28125" style="2" bestFit="1" customWidth="1"/>
    <col min="5" max="5" width="15.57421875" style="2" bestFit="1" customWidth="1"/>
    <col min="6" max="6" width="12.421875" style="2" bestFit="1" customWidth="1"/>
    <col min="7" max="7" width="11.28125" style="2" bestFit="1" customWidth="1"/>
    <col min="8" max="8" width="12.421875" style="2" bestFit="1" customWidth="1"/>
    <col min="9" max="9" width="13.421875" style="2" customWidth="1"/>
    <col min="10" max="10" width="10.57421875" style="2" customWidth="1"/>
    <col min="11" max="11" width="14.421875" style="2" customWidth="1"/>
    <col min="12" max="16384" width="9.140625" style="4" customWidth="1"/>
  </cols>
  <sheetData>
    <row r="1" spans="1:11" ht="12.75">
      <c r="A1" s="1" t="s">
        <v>0</v>
      </c>
      <c r="I1" s="3"/>
      <c r="J1" s="3"/>
      <c r="K1" s="3" t="s">
        <v>1</v>
      </c>
    </row>
    <row r="2" ht="12.75">
      <c r="A2" s="1" t="s">
        <v>2</v>
      </c>
    </row>
    <row r="3" ht="12.75">
      <c r="A3" s="1" t="s">
        <v>3</v>
      </c>
    </row>
    <row r="4" spans="1:11" ht="12.75">
      <c r="A4" s="1"/>
      <c r="I4" s="2" t="s">
        <v>4</v>
      </c>
      <c r="J4" s="2" t="s">
        <v>4</v>
      </c>
      <c r="K4" s="2" t="s">
        <v>4</v>
      </c>
    </row>
    <row r="5" spans="1:11" ht="12.7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1"/>
      <c r="I7" s="5"/>
      <c r="J7" s="5"/>
      <c r="K7" s="5" t="s">
        <v>7</v>
      </c>
    </row>
    <row r="8" spans="1:11" s="6" customFormat="1" ht="13.5" customHeight="1" thickBot="1">
      <c r="A8" s="17" t="s">
        <v>8</v>
      </c>
      <c r="B8" s="20" t="s">
        <v>9</v>
      </c>
      <c r="C8" s="23" t="s">
        <v>10</v>
      </c>
      <c r="D8" s="24"/>
      <c r="E8" s="25"/>
      <c r="F8" s="29" t="s">
        <v>11</v>
      </c>
      <c r="G8" s="30"/>
      <c r="H8" s="30"/>
      <c r="I8" s="30"/>
      <c r="J8" s="30"/>
      <c r="K8" s="31"/>
    </row>
    <row r="9" spans="1:11" s="6" customFormat="1" ht="13.5" thickBot="1">
      <c r="A9" s="18"/>
      <c r="B9" s="21"/>
      <c r="C9" s="26"/>
      <c r="D9" s="27"/>
      <c r="E9" s="28"/>
      <c r="F9" s="32" t="s">
        <v>12</v>
      </c>
      <c r="G9" s="30"/>
      <c r="H9" s="31"/>
      <c r="I9" s="29" t="s">
        <v>13</v>
      </c>
      <c r="J9" s="30"/>
      <c r="K9" s="31"/>
    </row>
    <row r="10" spans="1:11" s="6" customFormat="1" ht="26.25" thickBot="1">
      <c r="A10" s="19"/>
      <c r="B10" s="22"/>
      <c r="C10" s="7" t="s">
        <v>14</v>
      </c>
      <c r="D10" s="7" t="s">
        <v>15</v>
      </c>
      <c r="E10" s="7" t="s">
        <v>16</v>
      </c>
      <c r="F10" s="7" t="s">
        <v>14</v>
      </c>
      <c r="G10" s="7" t="s">
        <v>15</v>
      </c>
      <c r="H10" s="7" t="s">
        <v>16</v>
      </c>
      <c r="I10" s="7" t="s">
        <v>14</v>
      </c>
      <c r="J10" s="7" t="s">
        <v>15</v>
      </c>
      <c r="K10" s="7" t="s">
        <v>16</v>
      </c>
    </row>
    <row r="11" spans="1:11" s="9" customFormat="1" ht="11.25" thickBo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ht="13.5" thickTop="1">
      <c r="A12" s="10"/>
      <c r="B12" s="10" t="s">
        <v>17</v>
      </c>
      <c r="C12" s="10">
        <f aca="true" t="shared" si="0" ref="C12:K12">SUM(C13:C15)</f>
        <v>137902800</v>
      </c>
      <c r="D12" s="10">
        <f t="shared" si="0"/>
        <v>3074999.6499999985</v>
      </c>
      <c r="E12" s="10">
        <f t="shared" si="0"/>
        <v>140977799.65000004</v>
      </c>
      <c r="F12" s="10">
        <f t="shared" si="0"/>
        <v>137095200</v>
      </c>
      <c r="G12" s="10">
        <f t="shared" si="0"/>
        <v>3074999.6499999985</v>
      </c>
      <c r="H12" s="10">
        <f t="shared" si="0"/>
        <v>140170199.65000004</v>
      </c>
      <c r="I12" s="10">
        <f t="shared" si="0"/>
        <v>807600</v>
      </c>
      <c r="J12" s="10">
        <f t="shared" si="0"/>
        <v>0</v>
      </c>
      <c r="K12" s="10">
        <f t="shared" si="0"/>
        <v>807600</v>
      </c>
    </row>
    <row r="13" spans="1:11" ht="12.75">
      <c r="A13" s="11"/>
      <c r="B13" s="10" t="s">
        <v>18</v>
      </c>
      <c r="C13" s="10">
        <f aca="true" t="shared" si="1" ref="C13:K13">SUM(C16:C19)</f>
        <v>70610294</v>
      </c>
      <c r="D13" s="10">
        <f t="shared" si="1"/>
        <v>2381758.899999999</v>
      </c>
      <c r="E13" s="10">
        <f t="shared" si="1"/>
        <v>72992052.9</v>
      </c>
      <c r="F13" s="10">
        <f t="shared" si="1"/>
        <v>70403190</v>
      </c>
      <c r="G13" s="10">
        <f t="shared" si="1"/>
        <v>2381758.899999999</v>
      </c>
      <c r="H13" s="10">
        <f t="shared" si="1"/>
        <v>72784948.9</v>
      </c>
      <c r="I13" s="10">
        <f t="shared" si="1"/>
        <v>207104</v>
      </c>
      <c r="J13" s="10">
        <f t="shared" si="1"/>
        <v>0</v>
      </c>
      <c r="K13" s="10">
        <f t="shared" si="1"/>
        <v>207104</v>
      </c>
    </row>
    <row r="14" spans="1:11" ht="12.75">
      <c r="A14" s="10"/>
      <c r="B14" s="10" t="s">
        <v>19</v>
      </c>
      <c r="C14" s="10">
        <f aca="true" t="shared" si="2" ref="C14:K14">SUM(C20:C26)</f>
        <v>16052651</v>
      </c>
      <c r="D14" s="10">
        <f t="shared" si="2"/>
        <v>-175067.5000000007</v>
      </c>
      <c r="E14" s="10">
        <f t="shared" si="2"/>
        <v>15877583.5</v>
      </c>
      <c r="F14" s="10">
        <f t="shared" si="2"/>
        <v>15974659</v>
      </c>
      <c r="G14" s="10">
        <f t="shared" si="2"/>
        <v>-175067.5000000007</v>
      </c>
      <c r="H14" s="10">
        <f t="shared" si="2"/>
        <v>15799591.5</v>
      </c>
      <c r="I14" s="10">
        <f t="shared" si="2"/>
        <v>77992</v>
      </c>
      <c r="J14" s="10">
        <f t="shared" si="2"/>
        <v>0</v>
      </c>
      <c r="K14" s="10">
        <f t="shared" si="2"/>
        <v>77992</v>
      </c>
    </row>
    <row r="15" spans="1:11" ht="12.75">
      <c r="A15" s="10"/>
      <c r="B15" s="10" t="s">
        <v>20</v>
      </c>
      <c r="C15" s="10">
        <f aca="true" t="shared" si="3" ref="C15:K15">SUM(C27:C117)</f>
        <v>51239855</v>
      </c>
      <c r="D15" s="10">
        <f t="shared" si="3"/>
        <v>868308.2499999999</v>
      </c>
      <c r="E15" s="10">
        <f t="shared" si="3"/>
        <v>52108163.250000015</v>
      </c>
      <c r="F15" s="10">
        <f t="shared" si="3"/>
        <v>50717351</v>
      </c>
      <c r="G15" s="10">
        <f t="shared" si="3"/>
        <v>868308.2499999999</v>
      </c>
      <c r="H15" s="10">
        <f t="shared" si="3"/>
        <v>51585659.250000015</v>
      </c>
      <c r="I15" s="10">
        <f t="shared" si="3"/>
        <v>522504</v>
      </c>
      <c r="J15" s="10">
        <f t="shared" si="3"/>
        <v>0</v>
      </c>
      <c r="K15" s="10">
        <f t="shared" si="3"/>
        <v>522504</v>
      </c>
    </row>
    <row r="16" spans="1:11" ht="12.75">
      <c r="A16" s="12">
        <v>1</v>
      </c>
      <c r="B16" s="13" t="s">
        <v>21</v>
      </c>
      <c r="C16" s="14">
        <f>F16+I16</f>
        <v>43390321</v>
      </c>
      <c r="D16" s="14">
        <f aca="true" t="shared" si="4" ref="D16:E31">G16+J16</f>
        <v>2279526.3999999985</v>
      </c>
      <c r="E16" s="14">
        <f t="shared" si="4"/>
        <v>45669847.4</v>
      </c>
      <c r="F16" s="15">
        <f>'[1]anexa ultima'!H16</f>
        <v>43279518</v>
      </c>
      <c r="G16" s="15">
        <f>'[1]intalnire noiembrie'!K24+37812</f>
        <v>2279526.3999999985</v>
      </c>
      <c r="H16" s="15">
        <f>F16+G16</f>
        <v>45559044.4</v>
      </c>
      <c r="I16" s="15">
        <f>ROUND('[2]Anexa rectificare în mii lei'!I16/10,0)</f>
        <v>110803</v>
      </c>
      <c r="J16" s="14"/>
      <c r="K16" s="15">
        <f>ROUND('[2]Anexa rectificare în mii lei'!K16/10,0)</f>
        <v>110803</v>
      </c>
    </row>
    <row r="17" spans="1:11" ht="12.75">
      <c r="A17" s="13">
        <v>2</v>
      </c>
      <c r="B17" s="13" t="s">
        <v>22</v>
      </c>
      <c r="C17" s="14">
        <f aca="true" t="shared" si="5" ref="C17:E80">F17+I17</f>
        <v>9965679</v>
      </c>
      <c r="D17" s="14">
        <f t="shared" si="4"/>
        <v>233860.17500000075</v>
      </c>
      <c r="E17" s="14">
        <f t="shared" si="4"/>
        <v>10199539.175</v>
      </c>
      <c r="F17" s="15">
        <f>'[1]anexa ultima'!H17</f>
        <v>9923292</v>
      </c>
      <c r="G17" s="15">
        <f>'[1]intalnire noiembrie'!K31</f>
        <v>233860.17500000075</v>
      </c>
      <c r="H17" s="15">
        <f aca="true" t="shared" si="6" ref="H17:H80">F17+G17</f>
        <v>10157152.175</v>
      </c>
      <c r="I17" s="15">
        <f>ROUND('[2]Anexa rectificare în mii lei'!I17/10,0)</f>
        <v>42387</v>
      </c>
      <c r="J17" s="14"/>
      <c r="K17" s="15">
        <f>ROUND('[2]Anexa rectificare în mii lei'!K17/10,0)</f>
        <v>42387</v>
      </c>
    </row>
    <row r="18" spans="1:11" ht="12.75">
      <c r="A18" s="13">
        <v>3</v>
      </c>
      <c r="B18" s="13" t="s">
        <v>23</v>
      </c>
      <c r="C18" s="14">
        <f t="shared" si="5"/>
        <v>9724273</v>
      </c>
      <c r="D18" s="14">
        <f t="shared" si="4"/>
        <v>428922.97499999974</v>
      </c>
      <c r="E18" s="14">
        <f t="shared" si="4"/>
        <v>10153195.975</v>
      </c>
      <c r="F18" s="15">
        <f>'[1]anexa ultima'!H18</f>
        <v>9709373</v>
      </c>
      <c r="G18" s="15">
        <f>'[1]intalnire noiembrie'!K38</f>
        <v>428922.97499999974</v>
      </c>
      <c r="H18" s="15">
        <f t="shared" si="6"/>
        <v>10138295.975</v>
      </c>
      <c r="I18" s="15">
        <f>ROUND('[2]Anexa rectificare în mii lei'!I18/10,0)</f>
        <v>14900</v>
      </c>
      <c r="J18" s="14"/>
      <c r="K18" s="15">
        <f>ROUND('[2]Anexa rectificare în mii lei'!K18/10,0)</f>
        <v>14900</v>
      </c>
    </row>
    <row r="19" spans="1:11" ht="12.75">
      <c r="A19" s="13">
        <v>4</v>
      </c>
      <c r="B19" s="13" t="s">
        <v>24</v>
      </c>
      <c r="C19" s="14">
        <f t="shared" si="5"/>
        <v>7530021</v>
      </c>
      <c r="D19" s="14">
        <f t="shared" si="4"/>
        <v>-560550.6499999999</v>
      </c>
      <c r="E19" s="14">
        <f t="shared" si="4"/>
        <v>6969470.35</v>
      </c>
      <c r="F19" s="15">
        <f>'[1]anexa ultima'!H19</f>
        <v>7491007</v>
      </c>
      <c r="G19" s="15">
        <f>'[1]intalnire noiembrie'!K44</f>
        <v>-560550.6499999999</v>
      </c>
      <c r="H19" s="15">
        <f t="shared" si="6"/>
        <v>6930456.35</v>
      </c>
      <c r="I19" s="15">
        <f>ROUND('[2]Anexa rectificare în mii lei'!I19/10,0)</f>
        <v>39014</v>
      </c>
      <c r="J19" s="14"/>
      <c r="K19" s="15">
        <f>ROUND('[2]Anexa rectificare în mii lei'!K19/10,0)</f>
        <v>39014</v>
      </c>
    </row>
    <row r="20" spans="1:11" ht="12.75">
      <c r="A20" s="13">
        <v>1</v>
      </c>
      <c r="B20" s="13" t="s">
        <v>25</v>
      </c>
      <c r="C20" s="14">
        <f t="shared" si="5"/>
        <v>4781691</v>
      </c>
      <c r="D20" s="14">
        <f t="shared" si="4"/>
        <v>16926.849999999627</v>
      </c>
      <c r="E20" s="14">
        <f t="shared" si="4"/>
        <v>4798617.85</v>
      </c>
      <c r="F20" s="15">
        <f>'[1]anexa ultima'!H20</f>
        <v>4766317</v>
      </c>
      <c r="G20" s="15">
        <f>'[1]intalnire noiembrie'!K48</f>
        <v>16926.849999999627</v>
      </c>
      <c r="H20" s="15">
        <f t="shared" si="6"/>
        <v>4783243.85</v>
      </c>
      <c r="I20" s="15">
        <f>ROUND('[2]Anexa rectificare în mii lei'!I20/10,0)</f>
        <v>15374</v>
      </c>
      <c r="J20" s="14"/>
      <c r="K20" s="15">
        <f>ROUND('[2]Anexa rectificare în mii lei'!K20/10,0)</f>
        <v>15374</v>
      </c>
    </row>
    <row r="21" spans="1:11" ht="12.75">
      <c r="A21" s="13">
        <v>2</v>
      </c>
      <c r="B21" s="13" t="s">
        <v>26</v>
      </c>
      <c r="C21" s="14">
        <f t="shared" si="5"/>
        <v>2692625</v>
      </c>
      <c r="D21" s="14">
        <f t="shared" si="4"/>
        <v>-131221.9750000001</v>
      </c>
      <c r="E21" s="14">
        <f t="shared" si="4"/>
        <v>2561403.025</v>
      </c>
      <c r="F21" s="15">
        <f>'[1]anexa ultima'!H21</f>
        <v>2679517</v>
      </c>
      <c r="G21" s="15">
        <f>'[1]intalnire noiembrie'!K51</f>
        <v>-131221.9750000001</v>
      </c>
      <c r="H21" s="15">
        <f t="shared" si="6"/>
        <v>2548295.025</v>
      </c>
      <c r="I21" s="15">
        <f>ROUND('[2]Anexa rectificare în mii lei'!I21/10,0)</f>
        <v>13108</v>
      </c>
      <c r="J21" s="14"/>
      <c r="K21" s="15">
        <f>ROUND('[2]Anexa rectificare în mii lei'!K21/10,0)</f>
        <v>13108</v>
      </c>
    </row>
    <row r="22" spans="1:11" ht="12.75">
      <c r="A22" s="13">
        <v>3</v>
      </c>
      <c r="B22" s="13" t="s">
        <v>27</v>
      </c>
      <c r="C22" s="14">
        <f t="shared" si="5"/>
        <v>2705155</v>
      </c>
      <c r="D22" s="14">
        <f t="shared" si="4"/>
        <v>-61061.700000000186</v>
      </c>
      <c r="E22" s="14">
        <f t="shared" si="4"/>
        <v>2644093.3</v>
      </c>
      <c r="F22" s="15">
        <f>'[1]anexa ultima'!H22</f>
        <v>2687480</v>
      </c>
      <c r="G22" s="15">
        <f>'[1]intalnire noiembrie'!K54</f>
        <v>-61061.700000000186</v>
      </c>
      <c r="H22" s="15">
        <f t="shared" si="6"/>
        <v>2626418.3</v>
      </c>
      <c r="I22" s="15">
        <f>ROUND('[2]Anexa rectificare în mii lei'!I22/10,0)</f>
        <v>17675</v>
      </c>
      <c r="J22" s="14"/>
      <c r="K22" s="15">
        <f>ROUND('[2]Anexa rectificare în mii lei'!K22/10,0)</f>
        <v>17675</v>
      </c>
    </row>
    <row r="23" spans="1:11" ht="12.75">
      <c r="A23" s="13">
        <v>4</v>
      </c>
      <c r="B23" s="13" t="s">
        <v>28</v>
      </c>
      <c r="C23" s="14">
        <f t="shared" si="5"/>
        <v>1697770</v>
      </c>
      <c r="D23" s="14">
        <f t="shared" si="4"/>
        <v>31225.324999999953</v>
      </c>
      <c r="E23" s="14">
        <f t="shared" si="4"/>
        <v>1728995.325</v>
      </c>
      <c r="F23" s="15">
        <f>'[1]anexa ultima'!H23</f>
        <v>1695446</v>
      </c>
      <c r="G23" s="15">
        <f>'[1]intalnire noiembrie'!K57</f>
        <v>31225.324999999953</v>
      </c>
      <c r="H23" s="15">
        <f t="shared" si="6"/>
        <v>1726671.325</v>
      </c>
      <c r="I23" s="15">
        <f>ROUND('[2]Anexa rectificare în mii lei'!I23/10,0)</f>
        <v>2324</v>
      </c>
      <c r="J23" s="14"/>
      <c r="K23" s="15">
        <f>ROUND('[2]Anexa rectificare în mii lei'!K23/10,0)</f>
        <v>2324</v>
      </c>
    </row>
    <row r="24" spans="1:11" ht="12.75">
      <c r="A24" s="13">
        <v>5</v>
      </c>
      <c r="B24" s="13" t="s">
        <v>29</v>
      </c>
      <c r="C24" s="14">
        <f t="shared" si="5"/>
        <v>1571382</v>
      </c>
      <c r="D24" s="14">
        <f t="shared" si="4"/>
        <v>266.39999999990687</v>
      </c>
      <c r="E24" s="14">
        <f t="shared" si="4"/>
        <v>1571648.4</v>
      </c>
      <c r="F24" s="15">
        <f>'[1]anexa ultima'!H24</f>
        <v>1569058</v>
      </c>
      <c r="G24" s="15">
        <f>'[1]intalnire noiembrie'!K58</f>
        <v>266.39999999990687</v>
      </c>
      <c r="H24" s="15">
        <f t="shared" si="6"/>
        <v>1569324.4</v>
      </c>
      <c r="I24" s="15">
        <f>ROUND('[2]Anexa rectificare în mii lei'!I24/10,0)</f>
        <v>2324</v>
      </c>
      <c r="J24" s="14"/>
      <c r="K24" s="15">
        <f>ROUND('[2]Anexa rectificare în mii lei'!K24/10,0)</f>
        <v>2324</v>
      </c>
    </row>
    <row r="25" spans="1:11" ht="12.75">
      <c r="A25" s="13">
        <v>6</v>
      </c>
      <c r="B25" s="13" t="s">
        <v>30</v>
      </c>
      <c r="C25" s="14">
        <f t="shared" si="5"/>
        <v>1594960</v>
      </c>
      <c r="D25" s="14">
        <f t="shared" si="4"/>
        <v>9000.350000000093</v>
      </c>
      <c r="E25" s="14">
        <f t="shared" si="4"/>
        <v>1603960.35</v>
      </c>
      <c r="F25" s="15">
        <f>'[1]anexa ultima'!H25</f>
        <v>1582578</v>
      </c>
      <c r="G25" s="15">
        <f>'[1]intalnire noiembrie'!K59</f>
        <v>9000.350000000093</v>
      </c>
      <c r="H25" s="15">
        <f t="shared" si="6"/>
        <v>1591578.35</v>
      </c>
      <c r="I25" s="15">
        <f>ROUND('[2]Anexa rectificare în mii lei'!I25/10,0)</f>
        <v>12382</v>
      </c>
      <c r="J25" s="14"/>
      <c r="K25" s="15">
        <f>ROUND('[2]Anexa rectificare în mii lei'!K25/10,0)</f>
        <v>12382</v>
      </c>
    </row>
    <row r="26" spans="1:11" ht="12.75">
      <c r="A26" s="13">
        <v>7</v>
      </c>
      <c r="B26" s="13" t="s">
        <v>31</v>
      </c>
      <c r="C26" s="14">
        <f t="shared" si="5"/>
        <v>1009068</v>
      </c>
      <c r="D26" s="14">
        <f t="shared" si="4"/>
        <v>-40202.75</v>
      </c>
      <c r="E26" s="14">
        <f t="shared" si="4"/>
        <v>968865.25</v>
      </c>
      <c r="F26" s="15">
        <f>'[1]anexa ultima'!H26</f>
        <v>994263</v>
      </c>
      <c r="G26" s="15">
        <f>'[1]intalnire noiembrie'!K60</f>
        <v>-40202.75</v>
      </c>
      <c r="H26" s="15">
        <f t="shared" si="6"/>
        <v>954060.25</v>
      </c>
      <c r="I26" s="15">
        <f>ROUND('[2]Anexa rectificare în mii lei'!I26/10,0)</f>
        <v>14805</v>
      </c>
      <c r="J26" s="14"/>
      <c r="K26" s="15">
        <f>ROUND('[2]Anexa rectificare în mii lei'!K26/10,0)</f>
        <v>14805</v>
      </c>
    </row>
    <row r="27" spans="1:11" ht="12.75">
      <c r="A27" s="13">
        <v>1</v>
      </c>
      <c r="B27" s="13" t="s">
        <v>32</v>
      </c>
      <c r="C27" s="14">
        <f t="shared" si="5"/>
        <v>893671</v>
      </c>
      <c r="D27" s="14">
        <f t="shared" si="4"/>
        <v>10047.775000000023</v>
      </c>
      <c r="E27" s="14">
        <f t="shared" si="4"/>
        <v>903718.775</v>
      </c>
      <c r="F27" s="15">
        <f>'[1]anexa ultima'!H27</f>
        <v>891791</v>
      </c>
      <c r="G27" s="15">
        <f>'[1]intalnire noiembrie'!K61</f>
        <v>10047.775000000023</v>
      </c>
      <c r="H27" s="15">
        <f t="shared" si="6"/>
        <v>901838.775</v>
      </c>
      <c r="I27" s="15">
        <f>ROUND('[2]Anexa rectificare în mii lei'!I27/10,0)</f>
        <v>1880</v>
      </c>
      <c r="J27" s="14"/>
      <c r="K27" s="15">
        <f>ROUND('[2]Anexa rectificare în mii lei'!K27/10,0)</f>
        <v>1880</v>
      </c>
    </row>
    <row r="28" spans="1:11" ht="12.75">
      <c r="A28" s="13">
        <v>2</v>
      </c>
      <c r="B28" s="13" t="s">
        <v>33</v>
      </c>
      <c r="C28" s="14">
        <f t="shared" si="5"/>
        <v>1214654</v>
      </c>
      <c r="D28" s="14">
        <f t="shared" si="4"/>
        <v>-1397.3249999999534</v>
      </c>
      <c r="E28" s="14">
        <f t="shared" si="4"/>
        <v>1213256.675</v>
      </c>
      <c r="F28" s="15">
        <f>'[1]anexa ultima'!H28</f>
        <v>1202481</v>
      </c>
      <c r="G28" s="15">
        <f>'[1]intalnire noiembrie'!K62</f>
        <v>-1397.3249999999534</v>
      </c>
      <c r="H28" s="15">
        <f t="shared" si="6"/>
        <v>1201083.675</v>
      </c>
      <c r="I28" s="15">
        <f>ROUND('[2]Anexa rectificare în mii lei'!I28/10,0)</f>
        <v>12173</v>
      </c>
      <c r="J28" s="14"/>
      <c r="K28" s="15">
        <f>ROUND('[2]Anexa rectificare în mii lei'!K28/10,0)</f>
        <v>12173</v>
      </c>
    </row>
    <row r="29" spans="1:11" ht="12.75">
      <c r="A29" s="13">
        <v>3</v>
      </c>
      <c r="B29" s="13" t="s">
        <v>34</v>
      </c>
      <c r="C29" s="14">
        <f t="shared" si="5"/>
        <v>828893</v>
      </c>
      <c r="D29" s="14">
        <f t="shared" si="4"/>
        <v>15082.400000000023</v>
      </c>
      <c r="E29" s="14">
        <f t="shared" si="4"/>
        <v>843975.4</v>
      </c>
      <c r="F29" s="15">
        <f>'[1]anexa ultima'!H29</f>
        <v>818224</v>
      </c>
      <c r="G29" s="15">
        <f>'[1]intalnire noiembrie'!K63</f>
        <v>15082.400000000023</v>
      </c>
      <c r="H29" s="15">
        <f t="shared" si="6"/>
        <v>833306.4</v>
      </c>
      <c r="I29" s="15">
        <f>ROUND('[2]Anexa rectificare în mii lei'!I29/10,0)</f>
        <v>10669</v>
      </c>
      <c r="J29" s="14"/>
      <c r="K29" s="15">
        <f>ROUND('[2]Anexa rectificare în mii lei'!K29/10,0)</f>
        <v>10669</v>
      </c>
    </row>
    <row r="30" spans="1:11" ht="12.75">
      <c r="A30" s="13">
        <v>4</v>
      </c>
      <c r="B30" s="13" t="s">
        <v>35</v>
      </c>
      <c r="C30" s="14">
        <f t="shared" si="5"/>
        <v>506534</v>
      </c>
      <c r="D30" s="14">
        <f t="shared" si="4"/>
        <v>52318.52500000002</v>
      </c>
      <c r="E30" s="14">
        <f t="shared" si="4"/>
        <v>558852.525</v>
      </c>
      <c r="F30" s="15">
        <f>'[1]anexa ultima'!H30</f>
        <v>503056</v>
      </c>
      <c r="G30" s="15">
        <f>'[1]intalnire noiembrie'!K64</f>
        <v>52318.52500000002</v>
      </c>
      <c r="H30" s="15">
        <f t="shared" si="6"/>
        <v>555374.525</v>
      </c>
      <c r="I30" s="15">
        <f>ROUND('[2]Anexa rectificare în mii lei'!I30/10,0)</f>
        <v>3478</v>
      </c>
      <c r="J30" s="14"/>
      <c r="K30" s="15">
        <f>ROUND('[2]Anexa rectificare în mii lei'!K30/10,0)</f>
        <v>3478</v>
      </c>
    </row>
    <row r="31" spans="1:11" ht="12.75">
      <c r="A31" s="13">
        <v>5</v>
      </c>
      <c r="B31" s="13" t="s">
        <v>36</v>
      </c>
      <c r="C31" s="14">
        <f t="shared" si="5"/>
        <v>474571</v>
      </c>
      <c r="D31" s="14">
        <f t="shared" si="4"/>
        <v>33999.59999999998</v>
      </c>
      <c r="E31" s="14">
        <f t="shared" si="4"/>
        <v>508570.6</v>
      </c>
      <c r="F31" s="15">
        <f>'[1]anexa ultima'!H31</f>
        <v>462257</v>
      </c>
      <c r="G31" s="15">
        <f>'[1]intalnire noiembrie'!K65</f>
        <v>33999.59999999998</v>
      </c>
      <c r="H31" s="15">
        <f t="shared" si="6"/>
        <v>496256.6</v>
      </c>
      <c r="I31" s="15">
        <f>ROUND('[2]Anexa rectificare în mii lei'!I31/10,0)</f>
        <v>12314</v>
      </c>
      <c r="J31" s="14"/>
      <c r="K31" s="15">
        <f>ROUND('[2]Anexa rectificare în mii lei'!K31/10,0)</f>
        <v>12314</v>
      </c>
    </row>
    <row r="32" spans="1:11" ht="12.75">
      <c r="A32" s="13">
        <v>6</v>
      </c>
      <c r="B32" s="13" t="s">
        <v>37</v>
      </c>
      <c r="C32" s="14">
        <f t="shared" si="5"/>
        <v>381366</v>
      </c>
      <c r="D32" s="14">
        <f t="shared" si="5"/>
        <v>-6712.974999999977</v>
      </c>
      <c r="E32" s="14">
        <f t="shared" si="5"/>
        <v>374653.025</v>
      </c>
      <c r="F32" s="15">
        <f>'[1]anexa ultima'!H32</f>
        <v>376901</v>
      </c>
      <c r="G32" s="15">
        <f>'[1]intalnire noiembrie'!K66</f>
        <v>-6712.974999999977</v>
      </c>
      <c r="H32" s="15">
        <f t="shared" si="6"/>
        <v>370188.025</v>
      </c>
      <c r="I32" s="15">
        <f>ROUND('[2]Anexa rectificare în mii lei'!I32/10,0)</f>
        <v>4465</v>
      </c>
      <c r="J32" s="14"/>
      <c r="K32" s="15">
        <f>ROUND('[2]Anexa rectificare în mii lei'!K32/10,0)</f>
        <v>4465</v>
      </c>
    </row>
    <row r="33" spans="1:11" ht="12.75">
      <c r="A33" s="13">
        <v>7</v>
      </c>
      <c r="B33" s="13" t="s">
        <v>38</v>
      </c>
      <c r="C33" s="14">
        <f t="shared" si="5"/>
        <v>1023615</v>
      </c>
      <c r="D33" s="14">
        <f t="shared" si="5"/>
        <v>-8288.025000000023</v>
      </c>
      <c r="E33" s="14">
        <f t="shared" si="5"/>
        <v>1015326.975</v>
      </c>
      <c r="F33" s="15">
        <f>'[1]anexa ultima'!H33</f>
        <v>1000444</v>
      </c>
      <c r="G33" s="15">
        <f>'[1]intalnire noiembrie'!K67</f>
        <v>-8288.025000000023</v>
      </c>
      <c r="H33" s="15">
        <f t="shared" si="6"/>
        <v>992155.975</v>
      </c>
      <c r="I33" s="15">
        <f>ROUND('[2]Anexa rectificare în mii lei'!I33/10,0)</f>
        <v>23171</v>
      </c>
      <c r="J33" s="14"/>
      <c r="K33" s="15">
        <f>ROUND('[2]Anexa rectificare în mii lei'!K33/10,0)</f>
        <v>23171</v>
      </c>
    </row>
    <row r="34" spans="1:11" ht="12.75">
      <c r="A34" s="13">
        <v>8</v>
      </c>
      <c r="B34" s="13" t="s">
        <v>39</v>
      </c>
      <c r="C34" s="14">
        <f t="shared" si="5"/>
        <v>1160547</v>
      </c>
      <c r="D34" s="14">
        <f t="shared" si="5"/>
        <v>2373</v>
      </c>
      <c r="E34" s="14">
        <f t="shared" si="5"/>
        <v>1162920</v>
      </c>
      <c r="F34" s="15">
        <f>'[1]anexa ultima'!H34</f>
        <v>1153215</v>
      </c>
      <c r="G34" s="15">
        <f>'[1]intalnire noiembrie'!K68</f>
        <v>2373</v>
      </c>
      <c r="H34" s="15">
        <f t="shared" si="6"/>
        <v>1155588</v>
      </c>
      <c r="I34" s="15">
        <f>ROUND('[2]Anexa rectificare în mii lei'!I34/10,0)</f>
        <v>7332</v>
      </c>
      <c r="J34" s="14"/>
      <c r="K34" s="15">
        <f>ROUND('[2]Anexa rectificare în mii lei'!K34/10,0)</f>
        <v>7332</v>
      </c>
    </row>
    <row r="35" spans="1:11" ht="12.75">
      <c r="A35" s="13">
        <v>9</v>
      </c>
      <c r="B35" s="13" t="s">
        <v>40</v>
      </c>
      <c r="C35" s="14">
        <f t="shared" si="5"/>
        <v>735710</v>
      </c>
      <c r="D35" s="14">
        <f t="shared" si="5"/>
        <v>60134.44999999995</v>
      </c>
      <c r="E35" s="14">
        <f t="shared" si="5"/>
        <v>795844.45</v>
      </c>
      <c r="F35" s="15">
        <f>'[1]anexa ultima'!H35</f>
        <v>724712</v>
      </c>
      <c r="G35" s="15">
        <f>'[1]intalnire noiembrie'!K69</f>
        <v>60134.44999999995</v>
      </c>
      <c r="H35" s="15">
        <f t="shared" si="6"/>
        <v>784846.45</v>
      </c>
      <c r="I35" s="15">
        <f>ROUND('[2]Anexa rectificare în mii lei'!I35/10,0)</f>
        <v>10998</v>
      </c>
      <c r="J35" s="14"/>
      <c r="K35" s="15">
        <f>ROUND('[2]Anexa rectificare în mii lei'!K35/10,0)</f>
        <v>10998</v>
      </c>
    </row>
    <row r="36" spans="1:11" ht="12.75">
      <c r="A36" s="13">
        <v>10</v>
      </c>
      <c r="B36" s="13" t="s">
        <v>41</v>
      </c>
      <c r="C36" s="14">
        <f t="shared" si="5"/>
        <v>608137</v>
      </c>
      <c r="D36" s="14">
        <f t="shared" si="5"/>
        <v>7123.775000000023</v>
      </c>
      <c r="E36" s="14">
        <f t="shared" si="5"/>
        <v>615260.775</v>
      </c>
      <c r="F36" s="15">
        <f>'[1]anexa ultima'!H36</f>
        <v>597139</v>
      </c>
      <c r="G36" s="15">
        <f>'[1]intalnire noiembrie'!K70</f>
        <v>7123.775000000023</v>
      </c>
      <c r="H36" s="15">
        <f t="shared" si="6"/>
        <v>604262.775</v>
      </c>
      <c r="I36" s="15">
        <f>ROUND('[2]Anexa rectificare în mii lei'!I36/10,0)</f>
        <v>10998</v>
      </c>
      <c r="J36" s="14"/>
      <c r="K36" s="15">
        <f>ROUND('[2]Anexa rectificare în mii lei'!K36/10,0)</f>
        <v>10998</v>
      </c>
    </row>
    <row r="37" spans="1:11" ht="12.75">
      <c r="A37" s="13">
        <v>11</v>
      </c>
      <c r="B37" s="13" t="s">
        <v>42</v>
      </c>
      <c r="C37" s="14">
        <f t="shared" si="5"/>
        <v>158046</v>
      </c>
      <c r="D37" s="14">
        <f t="shared" si="5"/>
        <v>-7124.100000000006</v>
      </c>
      <c r="E37" s="14">
        <f t="shared" si="5"/>
        <v>150921.9</v>
      </c>
      <c r="F37" s="15">
        <f>'[1]anexa ultima'!H37</f>
        <v>156025</v>
      </c>
      <c r="G37" s="15">
        <f>'[1]intalnire noiembrie'!K71</f>
        <v>-7124.100000000006</v>
      </c>
      <c r="H37" s="15">
        <f t="shared" si="6"/>
        <v>148900.9</v>
      </c>
      <c r="I37" s="15">
        <f>ROUND('[2]Anexa rectificare în mii lei'!I37/10,0)</f>
        <v>2021</v>
      </c>
      <c r="J37" s="14"/>
      <c r="K37" s="15">
        <f>ROUND('[2]Anexa rectificare în mii lei'!K37/10,0)</f>
        <v>2021</v>
      </c>
    </row>
    <row r="38" spans="1:11" ht="12.75">
      <c r="A38" s="13">
        <v>12</v>
      </c>
      <c r="B38" s="13" t="s">
        <v>43</v>
      </c>
      <c r="C38" s="14">
        <f t="shared" si="5"/>
        <v>819070</v>
      </c>
      <c r="D38" s="14">
        <f t="shared" si="5"/>
        <v>-4511.675000000047</v>
      </c>
      <c r="E38" s="14">
        <f t="shared" si="5"/>
        <v>814558.325</v>
      </c>
      <c r="F38" s="15">
        <f>'[1]anexa ultima'!H38</f>
        <v>805863</v>
      </c>
      <c r="G38" s="15">
        <f>'[1]intalnire noiembrie'!K72</f>
        <v>-4511.675000000047</v>
      </c>
      <c r="H38" s="15">
        <f t="shared" si="6"/>
        <v>801351.325</v>
      </c>
      <c r="I38" s="15">
        <f>ROUND('[2]Anexa rectificare în mii lei'!I38/10,0)</f>
        <v>13207</v>
      </c>
      <c r="J38" s="14"/>
      <c r="K38" s="15">
        <f>ROUND('[2]Anexa rectificare în mii lei'!K38/10,0)</f>
        <v>13207</v>
      </c>
    </row>
    <row r="39" spans="1:11" ht="12.75">
      <c r="A39" s="13">
        <v>13</v>
      </c>
      <c r="B39" s="13" t="s">
        <v>44</v>
      </c>
      <c r="C39" s="14">
        <f t="shared" si="5"/>
        <v>460194</v>
      </c>
      <c r="D39" s="14">
        <f t="shared" si="5"/>
        <v>-5079.200000000012</v>
      </c>
      <c r="E39" s="14">
        <f t="shared" si="5"/>
        <v>455114.8</v>
      </c>
      <c r="F39" s="15">
        <f>'[1]anexa ultima'!H39</f>
        <v>457750</v>
      </c>
      <c r="G39" s="15">
        <f>'[1]intalnire noiembrie'!K73</f>
        <v>-5079.200000000012</v>
      </c>
      <c r="H39" s="15">
        <f t="shared" si="6"/>
        <v>452670.8</v>
      </c>
      <c r="I39" s="15">
        <f>ROUND('[2]Anexa rectificare în mii lei'!I39/10,0)</f>
        <v>2444</v>
      </c>
      <c r="J39" s="14"/>
      <c r="K39" s="15">
        <f>ROUND('[2]Anexa rectificare în mii lei'!K39/10,0)</f>
        <v>2444</v>
      </c>
    </row>
    <row r="40" spans="1:11" ht="12.75">
      <c r="A40" s="13">
        <v>14</v>
      </c>
      <c r="B40" s="13" t="s">
        <v>45</v>
      </c>
      <c r="C40" s="14">
        <f t="shared" si="5"/>
        <v>238458</v>
      </c>
      <c r="D40" s="14">
        <f t="shared" si="5"/>
        <v>-3055.75</v>
      </c>
      <c r="E40" s="14">
        <f t="shared" si="5"/>
        <v>235402.25</v>
      </c>
      <c r="F40" s="15">
        <f>'[1]anexa ultima'!H40</f>
        <v>238270</v>
      </c>
      <c r="G40" s="15">
        <f>'[1]intalnire noiembrie'!K74</f>
        <v>-3055.75</v>
      </c>
      <c r="H40" s="15">
        <f t="shared" si="6"/>
        <v>235214.25</v>
      </c>
      <c r="I40" s="15">
        <f>ROUND('[2]Anexa rectificare în mii lei'!I40/10,0)</f>
        <v>188</v>
      </c>
      <c r="J40" s="14"/>
      <c r="K40" s="15">
        <f>ROUND('[2]Anexa rectificare în mii lei'!K40/10,0)</f>
        <v>188</v>
      </c>
    </row>
    <row r="41" spans="1:11" ht="12.75">
      <c r="A41" s="13">
        <v>15</v>
      </c>
      <c r="B41" s="13" t="s">
        <v>46</v>
      </c>
      <c r="C41" s="14">
        <f t="shared" si="5"/>
        <v>249364</v>
      </c>
      <c r="D41" s="14">
        <f t="shared" si="5"/>
        <v>-3417.024999999994</v>
      </c>
      <c r="E41" s="14">
        <f t="shared" si="5"/>
        <v>245946.975</v>
      </c>
      <c r="F41" s="15">
        <f>'[1]anexa ultima'!H41</f>
        <v>247296</v>
      </c>
      <c r="G41" s="15">
        <f>'[1]intalnire noiembrie'!K75</f>
        <v>-3417.024999999994</v>
      </c>
      <c r="H41" s="15">
        <f t="shared" si="6"/>
        <v>243878.975</v>
      </c>
      <c r="I41" s="15">
        <f>ROUND('[2]Anexa rectificare în mii lei'!I41/10,0)</f>
        <v>2068</v>
      </c>
      <c r="J41" s="14"/>
      <c r="K41" s="15">
        <f>ROUND('[2]Anexa rectificare în mii lei'!K41/10,0)</f>
        <v>2068</v>
      </c>
    </row>
    <row r="42" spans="1:11" ht="12.75">
      <c r="A42" s="13">
        <v>16</v>
      </c>
      <c r="B42" s="13" t="s">
        <v>47</v>
      </c>
      <c r="C42" s="14">
        <f t="shared" si="5"/>
        <v>349565</v>
      </c>
      <c r="D42" s="14">
        <f t="shared" si="5"/>
        <v>19001.974999999977</v>
      </c>
      <c r="E42" s="14">
        <f t="shared" si="5"/>
        <v>368566.975</v>
      </c>
      <c r="F42" s="15">
        <f>'[1]anexa ultima'!H42</f>
        <v>347074</v>
      </c>
      <c r="G42" s="15">
        <f>'[1]intalnire noiembrie'!K76</f>
        <v>19001.974999999977</v>
      </c>
      <c r="H42" s="15">
        <f t="shared" si="6"/>
        <v>366075.975</v>
      </c>
      <c r="I42" s="15">
        <f>ROUND('[2]Anexa rectificare în mii lei'!I42/10,0)</f>
        <v>2491</v>
      </c>
      <c r="J42" s="14"/>
      <c r="K42" s="15">
        <f>ROUND('[2]Anexa rectificare în mii lei'!K42/10,0)</f>
        <v>2491</v>
      </c>
    </row>
    <row r="43" spans="1:11" ht="12.75">
      <c r="A43" s="13">
        <v>17</v>
      </c>
      <c r="B43" s="13" t="s">
        <v>48</v>
      </c>
      <c r="C43" s="14">
        <f t="shared" si="5"/>
        <v>437184</v>
      </c>
      <c r="D43" s="14">
        <f t="shared" si="5"/>
        <v>-774</v>
      </c>
      <c r="E43" s="14">
        <f t="shared" si="5"/>
        <v>436410</v>
      </c>
      <c r="F43" s="15">
        <f>'[1]anexa ultima'!H43</f>
        <v>436291</v>
      </c>
      <c r="G43" s="15">
        <f>'[1]intalnire noiembrie'!K77</f>
        <v>-774</v>
      </c>
      <c r="H43" s="15">
        <f t="shared" si="6"/>
        <v>435517</v>
      </c>
      <c r="I43" s="15">
        <f>ROUND('[2]Anexa rectificare în mii lei'!I43/10,0)</f>
        <v>893</v>
      </c>
      <c r="J43" s="14"/>
      <c r="K43" s="15">
        <f>ROUND('[2]Anexa rectificare în mii lei'!K43/10,0)</f>
        <v>893</v>
      </c>
    </row>
    <row r="44" spans="1:11" ht="12.75">
      <c r="A44" s="13">
        <v>18</v>
      </c>
      <c r="B44" s="13" t="s">
        <v>49</v>
      </c>
      <c r="C44" s="14">
        <f t="shared" si="5"/>
        <v>752274</v>
      </c>
      <c r="D44" s="14">
        <f t="shared" si="5"/>
        <v>59118.875</v>
      </c>
      <c r="E44" s="14">
        <f t="shared" si="5"/>
        <v>811392.875</v>
      </c>
      <c r="F44" s="15">
        <f>'[1]anexa ultima'!H44</f>
        <v>746211</v>
      </c>
      <c r="G44" s="15">
        <f>'[1]intalnire noiembrie'!K78</f>
        <v>59118.875</v>
      </c>
      <c r="H44" s="15">
        <f t="shared" si="6"/>
        <v>805329.875</v>
      </c>
      <c r="I44" s="15">
        <f>ROUND('[2]Anexa rectificare în mii lei'!I44/10,0)</f>
        <v>6063</v>
      </c>
      <c r="J44" s="14"/>
      <c r="K44" s="15">
        <f>ROUND('[2]Anexa rectificare în mii lei'!K44/10,0)</f>
        <v>6063</v>
      </c>
    </row>
    <row r="45" spans="1:11" ht="12.75">
      <c r="A45" s="13">
        <v>19</v>
      </c>
      <c r="B45" s="13" t="s">
        <v>50</v>
      </c>
      <c r="C45" s="14">
        <f t="shared" si="5"/>
        <v>1143712</v>
      </c>
      <c r="D45" s="14">
        <f t="shared" si="5"/>
        <v>-6221.024999999907</v>
      </c>
      <c r="E45" s="14">
        <f t="shared" si="5"/>
        <v>1137490.975</v>
      </c>
      <c r="F45" s="15">
        <f>'[1]anexa ultima'!H45</f>
        <v>1126369</v>
      </c>
      <c r="G45" s="15">
        <f>'[1]intalnire noiembrie'!K79</f>
        <v>-6221.024999999907</v>
      </c>
      <c r="H45" s="15">
        <f t="shared" si="6"/>
        <v>1120147.975</v>
      </c>
      <c r="I45" s="15">
        <f>ROUND('[2]Anexa rectificare în mii lei'!I45/10,0)</f>
        <v>17343</v>
      </c>
      <c r="J45" s="14"/>
      <c r="K45" s="15">
        <f>ROUND('[2]Anexa rectificare în mii lei'!K45/10,0)</f>
        <v>17343</v>
      </c>
    </row>
    <row r="46" spans="1:11" ht="12.75">
      <c r="A46" s="13">
        <v>20</v>
      </c>
      <c r="B46" s="13" t="s">
        <v>51</v>
      </c>
      <c r="C46" s="14">
        <f t="shared" si="5"/>
        <v>603515</v>
      </c>
      <c r="D46" s="14">
        <f t="shared" si="5"/>
        <v>1731.25</v>
      </c>
      <c r="E46" s="14">
        <f t="shared" si="5"/>
        <v>605246.25</v>
      </c>
      <c r="F46" s="15">
        <f>'[1]anexa ultima'!H46</f>
        <v>596136</v>
      </c>
      <c r="G46" s="15">
        <f>'[1]intalnire noiembrie'!K80</f>
        <v>1731.25</v>
      </c>
      <c r="H46" s="15">
        <f t="shared" si="6"/>
        <v>597867.25</v>
      </c>
      <c r="I46" s="15">
        <f>ROUND('[2]Anexa rectificare în mii lei'!I46/10,0)</f>
        <v>7379</v>
      </c>
      <c r="J46" s="14"/>
      <c r="K46" s="15">
        <f>ROUND('[2]Anexa rectificare în mii lei'!K46/10,0)</f>
        <v>7379</v>
      </c>
    </row>
    <row r="47" spans="1:11" ht="12.75">
      <c r="A47" s="13">
        <v>21</v>
      </c>
      <c r="B47" s="13" t="s">
        <v>52</v>
      </c>
      <c r="C47" s="14">
        <f t="shared" si="5"/>
        <v>194086</v>
      </c>
      <c r="D47" s="14">
        <f t="shared" si="5"/>
        <v>-693.7999999999884</v>
      </c>
      <c r="E47" s="14">
        <f t="shared" si="5"/>
        <v>193392.2</v>
      </c>
      <c r="F47" s="15">
        <f>'[1]anexa ultima'!H47</f>
        <v>188916</v>
      </c>
      <c r="G47" s="15">
        <f>'[1]intalnire noiembrie'!K81</f>
        <v>-693.7999999999884</v>
      </c>
      <c r="H47" s="15">
        <f t="shared" si="6"/>
        <v>188222.2</v>
      </c>
      <c r="I47" s="15">
        <f>ROUND('[2]Anexa rectificare în mii lei'!I47/10,0)</f>
        <v>5170</v>
      </c>
      <c r="J47" s="14"/>
      <c r="K47" s="15">
        <f>ROUND('[2]Anexa rectificare în mii lei'!K47/10,0)</f>
        <v>5170</v>
      </c>
    </row>
    <row r="48" spans="1:11" ht="12.75">
      <c r="A48" s="13">
        <v>22</v>
      </c>
      <c r="B48" s="13" t="s">
        <v>53</v>
      </c>
      <c r="C48" s="14">
        <f t="shared" si="5"/>
        <v>282353</v>
      </c>
      <c r="D48" s="14">
        <f t="shared" si="5"/>
        <v>31744.32500000001</v>
      </c>
      <c r="E48" s="14">
        <f t="shared" si="5"/>
        <v>314097.325</v>
      </c>
      <c r="F48" s="15">
        <f>'[1]anexa ultima'!H48</f>
        <v>282353</v>
      </c>
      <c r="G48" s="15">
        <f>'[1]intalnire noiembrie'!K82</f>
        <v>31744.32500000001</v>
      </c>
      <c r="H48" s="15">
        <f t="shared" si="6"/>
        <v>314097.325</v>
      </c>
      <c r="I48" s="15">
        <f>ROUND('[2]Anexa rectificare în mii lei'!I48/10,0)</f>
        <v>0</v>
      </c>
      <c r="J48" s="14"/>
      <c r="K48" s="15">
        <f>ROUND('[2]Anexa rectificare în mii lei'!K48/10,0)</f>
        <v>0</v>
      </c>
    </row>
    <row r="49" spans="1:11" ht="12.75">
      <c r="A49" s="13">
        <v>23</v>
      </c>
      <c r="B49" s="13" t="s">
        <v>54</v>
      </c>
      <c r="C49" s="14">
        <f t="shared" si="5"/>
        <v>377220</v>
      </c>
      <c r="D49" s="14">
        <f t="shared" si="5"/>
        <v>-4138.25</v>
      </c>
      <c r="E49" s="14">
        <f t="shared" si="5"/>
        <v>373081.75</v>
      </c>
      <c r="F49" s="15">
        <f>'[1]anexa ultima'!H49</f>
        <v>370969</v>
      </c>
      <c r="G49" s="15">
        <f>'[1]intalnire noiembrie'!K83</f>
        <v>-4138.25</v>
      </c>
      <c r="H49" s="15">
        <f t="shared" si="6"/>
        <v>366830.75</v>
      </c>
      <c r="I49" s="15">
        <f>ROUND('[2]Anexa rectificare în mii lei'!I49/10,0)</f>
        <v>6251</v>
      </c>
      <c r="J49" s="14"/>
      <c r="K49" s="15">
        <f>ROUND('[2]Anexa rectificare în mii lei'!K49/10,0)</f>
        <v>6251</v>
      </c>
    </row>
    <row r="50" spans="1:11" ht="12.75">
      <c r="A50" s="13">
        <v>24</v>
      </c>
      <c r="B50" s="13" t="s">
        <v>55</v>
      </c>
      <c r="C50" s="14">
        <f t="shared" si="5"/>
        <v>234575</v>
      </c>
      <c r="D50" s="14">
        <f t="shared" si="5"/>
        <v>34704.34999999998</v>
      </c>
      <c r="E50" s="14">
        <f t="shared" si="5"/>
        <v>269279.35</v>
      </c>
      <c r="F50" s="15">
        <f>'[1]anexa ultima'!H50</f>
        <v>231144</v>
      </c>
      <c r="G50" s="15">
        <f>'[1]intalnire noiembrie'!K84</f>
        <v>34704.34999999998</v>
      </c>
      <c r="H50" s="15">
        <f t="shared" si="6"/>
        <v>265848.35</v>
      </c>
      <c r="I50" s="15">
        <f>ROUND('[2]Anexa rectificare în mii lei'!I50/10,0)</f>
        <v>3431</v>
      </c>
      <c r="J50" s="14"/>
      <c r="K50" s="15">
        <f>ROUND('[2]Anexa rectificare în mii lei'!K50/10,0)</f>
        <v>3431</v>
      </c>
    </row>
    <row r="51" spans="1:11" ht="12.75">
      <c r="A51" s="13">
        <v>25</v>
      </c>
      <c r="B51" s="13" t="s">
        <v>56</v>
      </c>
      <c r="C51" s="14">
        <f t="shared" si="5"/>
        <v>149939</v>
      </c>
      <c r="D51" s="14">
        <f t="shared" si="5"/>
        <v>17775.599999999977</v>
      </c>
      <c r="E51" s="14">
        <f t="shared" si="5"/>
        <v>167714.59999999998</v>
      </c>
      <c r="F51" s="15">
        <f>'[1]anexa ultima'!H51</f>
        <v>149469</v>
      </c>
      <c r="G51" s="15">
        <f>'[1]intalnire noiembrie'!K85</f>
        <v>17775.599999999977</v>
      </c>
      <c r="H51" s="15">
        <f t="shared" si="6"/>
        <v>167244.59999999998</v>
      </c>
      <c r="I51" s="15">
        <f>ROUND('[2]Anexa rectificare în mii lei'!I51/10,0)</f>
        <v>470</v>
      </c>
      <c r="J51" s="14"/>
      <c r="K51" s="15">
        <f>ROUND('[2]Anexa rectificare în mii lei'!K51/10,0)</f>
        <v>470</v>
      </c>
    </row>
    <row r="52" spans="1:11" ht="12.75">
      <c r="A52" s="13">
        <v>26</v>
      </c>
      <c r="B52" s="13" t="s">
        <v>57</v>
      </c>
      <c r="C52" s="14">
        <f t="shared" si="5"/>
        <v>537071</v>
      </c>
      <c r="D52" s="14">
        <f t="shared" si="5"/>
        <v>17705.900000000023</v>
      </c>
      <c r="E52" s="14">
        <f t="shared" si="5"/>
        <v>554776.9</v>
      </c>
      <c r="F52" s="15">
        <f>'[1]anexa ultima'!H52</f>
        <v>536554</v>
      </c>
      <c r="G52" s="15">
        <f>'[1]intalnire noiembrie'!K86</f>
        <v>17705.900000000023</v>
      </c>
      <c r="H52" s="15">
        <f t="shared" si="6"/>
        <v>554259.9</v>
      </c>
      <c r="I52" s="15">
        <f>ROUND('[2]Anexa rectificare în mii lei'!I52/10,0)</f>
        <v>517</v>
      </c>
      <c r="J52" s="14"/>
      <c r="K52" s="15">
        <f>ROUND('[2]Anexa rectificare în mii lei'!K52/10,0)</f>
        <v>517</v>
      </c>
    </row>
    <row r="53" spans="1:11" ht="12.75">
      <c r="A53" s="13">
        <v>27</v>
      </c>
      <c r="B53" s="13" t="s">
        <v>58</v>
      </c>
      <c r="C53" s="14">
        <f t="shared" si="5"/>
        <v>258070</v>
      </c>
      <c r="D53" s="14">
        <f t="shared" si="5"/>
        <v>-4719.149999999994</v>
      </c>
      <c r="E53" s="14">
        <f t="shared" si="5"/>
        <v>253350.85</v>
      </c>
      <c r="F53" s="15">
        <f>'[1]anexa ultima'!H53</f>
        <v>256190</v>
      </c>
      <c r="G53" s="15">
        <f>'[1]intalnire noiembrie'!K87</f>
        <v>-4719.149999999994</v>
      </c>
      <c r="H53" s="15">
        <f t="shared" si="6"/>
        <v>251470.85</v>
      </c>
      <c r="I53" s="15">
        <f>ROUND('[2]Anexa rectificare în mii lei'!I53/10,0)</f>
        <v>1880</v>
      </c>
      <c r="J53" s="14"/>
      <c r="K53" s="15">
        <f>ROUND('[2]Anexa rectificare în mii lei'!K53/10,0)</f>
        <v>1880</v>
      </c>
    </row>
    <row r="54" spans="1:11" ht="12.75">
      <c r="A54" s="13">
        <v>28</v>
      </c>
      <c r="B54" s="13" t="s">
        <v>59</v>
      </c>
      <c r="C54" s="14">
        <f t="shared" si="5"/>
        <v>791751</v>
      </c>
      <c r="D54" s="14">
        <f t="shared" si="5"/>
        <v>-3192.5999999999767</v>
      </c>
      <c r="E54" s="14">
        <f t="shared" si="5"/>
        <v>788558.4</v>
      </c>
      <c r="F54" s="15">
        <f>'[1]anexa ultima'!H54</f>
        <v>785171</v>
      </c>
      <c r="G54" s="15">
        <f>'[1]intalnire noiembrie'!K88</f>
        <v>-3192.5999999999767</v>
      </c>
      <c r="H54" s="15">
        <f t="shared" si="6"/>
        <v>781978.4</v>
      </c>
      <c r="I54" s="15">
        <f>ROUND('[2]Anexa rectificare în mii lei'!I54/10,0)</f>
        <v>6580</v>
      </c>
      <c r="J54" s="14"/>
      <c r="K54" s="15">
        <f>ROUND('[2]Anexa rectificare în mii lei'!K54/10,0)</f>
        <v>6580</v>
      </c>
    </row>
    <row r="55" spans="1:11" ht="12.75">
      <c r="A55" s="13">
        <v>29</v>
      </c>
      <c r="B55" s="13" t="s">
        <v>60</v>
      </c>
      <c r="C55" s="14">
        <f t="shared" si="5"/>
        <v>272292</v>
      </c>
      <c r="D55" s="14">
        <f t="shared" si="5"/>
        <v>4103.799999999988</v>
      </c>
      <c r="E55" s="14">
        <f t="shared" si="5"/>
        <v>276395.8</v>
      </c>
      <c r="F55" s="15">
        <f>'[1]anexa ultima'!H55</f>
        <v>271963</v>
      </c>
      <c r="G55" s="15">
        <f>'[1]intalnire noiembrie'!K89</f>
        <v>4103.799999999988</v>
      </c>
      <c r="H55" s="15">
        <f t="shared" si="6"/>
        <v>276066.8</v>
      </c>
      <c r="I55" s="15">
        <f>ROUND('[2]Anexa rectificare în mii lei'!I55/10,0)</f>
        <v>329</v>
      </c>
      <c r="J55" s="14"/>
      <c r="K55" s="15">
        <f>ROUND('[2]Anexa rectificare în mii lei'!K55/10,0)</f>
        <v>329</v>
      </c>
    </row>
    <row r="56" spans="1:11" ht="12.75">
      <c r="A56" s="13">
        <v>30</v>
      </c>
      <c r="B56" s="13" t="s">
        <v>61</v>
      </c>
      <c r="C56" s="14">
        <f t="shared" si="5"/>
        <v>363806</v>
      </c>
      <c r="D56" s="14">
        <f t="shared" si="5"/>
        <v>357.5</v>
      </c>
      <c r="E56" s="14">
        <f t="shared" si="5"/>
        <v>364163.5</v>
      </c>
      <c r="F56" s="15">
        <f>'[1]anexa ultima'!H56</f>
        <v>360046</v>
      </c>
      <c r="G56" s="15">
        <f>'[1]intalnire noiembrie'!K90</f>
        <v>357.5</v>
      </c>
      <c r="H56" s="15">
        <f t="shared" si="6"/>
        <v>360403.5</v>
      </c>
      <c r="I56" s="15">
        <f>ROUND('[2]Anexa rectificare în mii lei'!I56/10,0)</f>
        <v>3760</v>
      </c>
      <c r="J56" s="14"/>
      <c r="K56" s="15">
        <f>ROUND('[2]Anexa rectificare în mii lei'!K56/10,0)</f>
        <v>3760</v>
      </c>
    </row>
    <row r="57" spans="1:11" ht="12.75">
      <c r="A57" s="13">
        <v>31</v>
      </c>
      <c r="B57" s="13" t="s">
        <v>62</v>
      </c>
      <c r="C57" s="14">
        <f t="shared" si="5"/>
        <v>875787</v>
      </c>
      <c r="D57" s="14">
        <f t="shared" si="5"/>
        <v>29815.550000000047</v>
      </c>
      <c r="E57" s="14">
        <f t="shared" si="5"/>
        <v>905602.55</v>
      </c>
      <c r="F57" s="15">
        <f>'[1]anexa ultima'!H57</f>
        <v>863943</v>
      </c>
      <c r="G57" s="15">
        <f>'[1]intalnire noiembrie'!K91</f>
        <v>29815.550000000047</v>
      </c>
      <c r="H57" s="15">
        <f t="shared" si="6"/>
        <v>893758.55</v>
      </c>
      <c r="I57" s="15">
        <f>ROUND('[2]Anexa rectificare în mii lei'!I57/10,0)</f>
        <v>11844</v>
      </c>
      <c r="J57" s="14"/>
      <c r="K57" s="15">
        <f>ROUND('[2]Anexa rectificare în mii lei'!K57/10,0)</f>
        <v>11844</v>
      </c>
    </row>
    <row r="58" spans="1:11" ht="12.75">
      <c r="A58" s="13">
        <v>32</v>
      </c>
      <c r="B58" s="13" t="s">
        <v>63</v>
      </c>
      <c r="C58" s="14">
        <f t="shared" si="5"/>
        <v>1189885</v>
      </c>
      <c r="D58" s="14">
        <f t="shared" si="5"/>
        <v>21742.274999999907</v>
      </c>
      <c r="E58" s="14">
        <f t="shared" si="5"/>
        <v>1211627.275</v>
      </c>
      <c r="F58" s="15">
        <f>'[1]anexa ultima'!H58</f>
        <v>1180041</v>
      </c>
      <c r="G58" s="15">
        <f>'[1]intalnire noiembrie'!K92</f>
        <v>21742.274999999907</v>
      </c>
      <c r="H58" s="15">
        <f t="shared" si="6"/>
        <v>1201783.275</v>
      </c>
      <c r="I58" s="15">
        <f>ROUND('[2]Anexa rectificare în mii lei'!I58/10,0)</f>
        <v>9844</v>
      </c>
      <c r="J58" s="14"/>
      <c r="K58" s="15">
        <f>ROUND('[2]Anexa rectificare în mii lei'!K58/10,0)</f>
        <v>9844</v>
      </c>
    </row>
    <row r="59" spans="1:11" ht="12.75">
      <c r="A59" s="13">
        <v>33</v>
      </c>
      <c r="B59" s="13" t="s">
        <v>64</v>
      </c>
      <c r="C59" s="14">
        <f t="shared" si="5"/>
        <v>710248</v>
      </c>
      <c r="D59" s="14">
        <f t="shared" si="5"/>
        <v>12161.300000000047</v>
      </c>
      <c r="E59" s="14">
        <f t="shared" si="5"/>
        <v>722409.3</v>
      </c>
      <c r="F59" s="15">
        <f>'[1]anexa ultima'!H59</f>
        <v>709684</v>
      </c>
      <c r="G59" s="15">
        <f>'[1]intalnire noiembrie'!K93</f>
        <v>12161.300000000047</v>
      </c>
      <c r="H59" s="15">
        <f t="shared" si="6"/>
        <v>721845.3</v>
      </c>
      <c r="I59" s="15">
        <f>ROUND('[2]Anexa rectificare în mii lei'!I59/10,0)</f>
        <v>564</v>
      </c>
      <c r="J59" s="14"/>
      <c r="K59" s="15">
        <f>ROUND('[2]Anexa rectificare în mii lei'!K59/10,0)</f>
        <v>564</v>
      </c>
    </row>
    <row r="60" spans="1:11" ht="12.75">
      <c r="A60" s="13">
        <v>34</v>
      </c>
      <c r="B60" s="13" t="s">
        <v>65</v>
      </c>
      <c r="C60" s="14">
        <f t="shared" si="5"/>
        <v>1343574</v>
      </c>
      <c r="D60" s="14">
        <f t="shared" si="5"/>
        <v>37221.52500000002</v>
      </c>
      <c r="E60" s="14">
        <f t="shared" si="5"/>
        <v>1380795.525</v>
      </c>
      <c r="F60" s="15">
        <f>'[1]anexa ultima'!H60</f>
        <v>1340002</v>
      </c>
      <c r="G60" s="15">
        <f>'[1]intalnire noiembrie'!K96</f>
        <v>37221.52500000002</v>
      </c>
      <c r="H60" s="15">
        <f t="shared" si="6"/>
        <v>1377223.525</v>
      </c>
      <c r="I60" s="15">
        <f>ROUND('[2]Anexa rectificare în mii lei'!I60/10,0)</f>
        <v>3572</v>
      </c>
      <c r="J60" s="14"/>
      <c r="K60" s="15">
        <f>ROUND('[2]Anexa rectificare în mii lei'!K60/10,0)</f>
        <v>3572</v>
      </c>
    </row>
    <row r="61" spans="1:11" ht="12.75">
      <c r="A61" s="13">
        <v>35</v>
      </c>
      <c r="B61" s="13" t="s">
        <v>66</v>
      </c>
      <c r="C61" s="14">
        <f t="shared" si="5"/>
        <v>327399</v>
      </c>
      <c r="D61" s="14">
        <f t="shared" si="5"/>
        <v>17043.849999999977</v>
      </c>
      <c r="E61" s="14">
        <f t="shared" si="5"/>
        <v>344442.85</v>
      </c>
      <c r="F61" s="15">
        <f>'[1]anexa ultima'!H61</f>
        <v>320819</v>
      </c>
      <c r="G61" s="15">
        <f>'[1]intalnire noiembrie'!K97</f>
        <v>17043.849999999977</v>
      </c>
      <c r="H61" s="15">
        <f t="shared" si="6"/>
        <v>337862.85</v>
      </c>
      <c r="I61" s="15">
        <f>ROUND('[2]Anexa rectificare în mii lei'!I61/10,0)</f>
        <v>6580</v>
      </c>
      <c r="J61" s="14"/>
      <c r="K61" s="15">
        <f>ROUND('[2]Anexa rectificare în mii lei'!K61/10,0)</f>
        <v>6580</v>
      </c>
    </row>
    <row r="62" spans="1:11" ht="12.75">
      <c r="A62" s="13">
        <v>36</v>
      </c>
      <c r="B62" s="13" t="s">
        <v>67</v>
      </c>
      <c r="C62" s="14">
        <f t="shared" si="5"/>
        <v>850832</v>
      </c>
      <c r="D62" s="14">
        <f t="shared" si="5"/>
        <v>9278.5</v>
      </c>
      <c r="E62" s="14">
        <f t="shared" si="5"/>
        <v>860110.5</v>
      </c>
      <c r="F62" s="15">
        <f>'[1]anexa ultima'!H62</f>
        <v>839975</v>
      </c>
      <c r="G62" s="15">
        <f>'[1]intalnire noiembrie'!K98</f>
        <v>9278.5</v>
      </c>
      <c r="H62" s="15">
        <f t="shared" si="6"/>
        <v>849253.5</v>
      </c>
      <c r="I62" s="15">
        <f>ROUND('[2]Anexa rectificare în mii lei'!I62/10,0)</f>
        <v>10857</v>
      </c>
      <c r="J62" s="14"/>
      <c r="K62" s="15">
        <f>ROUND('[2]Anexa rectificare în mii lei'!K62/10,0)</f>
        <v>10857</v>
      </c>
    </row>
    <row r="63" spans="1:11" ht="12.75">
      <c r="A63" s="13">
        <v>37</v>
      </c>
      <c r="B63" s="13" t="s">
        <v>68</v>
      </c>
      <c r="C63" s="14">
        <f t="shared" si="5"/>
        <v>421771</v>
      </c>
      <c r="D63" s="14">
        <f t="shared" si="5"/>
        <v>-3396.9000000000233</v>
      </c>
      <c r="E63" s="14">
        <f t="shared" si="5"/>
        <v>418374.1</v>
      </c>
      <c r="F63" s="15">
        <f>'[1]anexa ultima'!H63</f>
        <v>419609</v>
      </c>
      <c r="G63" s="15">
        <f>'[1]intalnire noiembrie'!K99</f>
        <v>-3396.9000000000233</v>
      </c>
      <c r="H63" s="15">
        <f t="shared" si="6"/>
        <v>416212.1</v>
      </c>
      <c r="I63" s="15">
        <f>ROUND('[2]Anexa rectificare în mii lei'!I63/10,0)</f>
        <v>2162</v>
      </c>
      <c r="J63" s="14"/>
      <c r="K63" s="15">
        <f>ROUND('[2]Anexa rectificare în mii lei'!K63/10,0)</f>
        <v>2162</v>
      </c>
    </row>
    <row r="64" spans="1:11" ht="12.75">
      <c r="A64" s="13">
        <v>38</v>
      </c>
      <c r="B64" s="13" t="s">
        <v>69</v>
      </c>
      <c r="C64" s="14">
        <f t="shared" si="5"/>
        <v>671361</v>
      </c>
      <c r="D64" s="14">
        <f t="shared" si="5"/>
        <v>-18104.625</v>
      </c>
      <c r="E64" s="14">
        <f t="shared" si="5"/>
        <v>653256.375</v>
      </c>
      <c r="F64" s="15">
        <f>'[1]anexa ultima'!H64</f>
        <v>664170</v>
      </c>
      <c r="G64" s="15">
        <f>'[1]intalnire noiembrie'!K100</f>
        <v>-18104.625</v>
      </c>
      <c r="H64" s="15">
        <f t="shared" si="6"/>
        <v>646065.375</v>
      </c>
      <c r="I64" s="15">
        <f>ROUND('[2]Anexa rectificare în mii lei'!I64/10,0)</f>
        <v>7191</v>
      </c>
      <c r="J64" s="14"/>
      <c r="K64" s="15">
        <f>ROUND('[2]Anexa rectificare în mii lei'!K64/10,0)</f>
        <v>7191</v>
      </c>
    </row>
    <row r="65" spans="1:11" ht="12.75">
      <c r="A65" s="13">
        <v>39</v>
      </c>
      <c r="B65" s="13" t="s">
        <v>70</v>
      </c>
      <c r="C65" s="14">
        <f t="shared" si="5"/>
        <v>548866</v>
      </c>
      <c r="D65" s="14">
        <f t="shared" si="5"/>
        <v>-33789.20000000001</v>
      </c>
      <c r="E65" s="14">
        <f t="shared" si="5"/>
        <v>515076.8</v>
      </c>
      <c r="F65" s="15">
        <f>'[1]anexa ultima'!H65</f>
        <v>537069</v>
      </c>
      <c r="G65" s="15">
        <f>'[1]intalnire noiembrie'!K101</f>
        <v>-33789.20000000001</v>
      </c>
      <c r="H65" s="15">
        <f t="shared" si="6"/>
        <v>503279.8</v>
      </c>
      <c r="I65" s="15">
        <f>ROUND('[2]Anexa rectificare în mii lei'!I65/10,0)</f>
        <v>11797</v>
      </c>
      <c r="J65" s="14"/>
      <c r="K65" s="15">
        <f>ROUND('[2]Anexa rectificare în mii lei'!K65/10,0)</f>
        <v>11797</v>
      </c>
    </row>
    <row r="66" spans="1:11" ht="12.75">
      <c r="A66" s="13">
        <v>40</v>
      </c>
      <c r="B66" s="13" t="s">
        <v>71</v>
      </c>
      <c r="C66" s="14">
        <f t="shared" si="5"/>
        <v>478772</v>
      </c>
      <c r="D66" s="14">
        <f t="shared" si="5"/>
        <v>-3964.25</v>
      </c>
      <c r="E66" s="14">
        <f t="shared" si="5"/>
        <v>474807.75</v>
      </c>
      <c r="F66" s="15">
        <f>'[1]anexa ultima'!H66</f>
        <v>466317</v>
      </c>
      <c r="G66" s="15">
        <f>'[1]intalnire noiembrie'!K102</f>
        <v>-3964.25</v>
      </c>
      <c r="H66" s="15">
        <f t="shared" si="6"/>
        <v>462352.75</v>
      </c>
      <c r="I66" s="15">
        <f>ROUND('[2]Anexa rectificare în mii lei'!I66/10,0)</f>
        <v>12455</v>
      </c>
      <c r="J66" s="14"/>
      <c r="K66" s="15">
        <f>ROUND('[2]Anexa rectificare în mii lei'!K66/10,0)</f>
        <v>12455</v>
      </c>
    </row>
    <row r="67" spans="1:11" ht="12.75">
      <c r="A67" s="13">
        <v>41</v>
      </c>
      <c r="B67" s="13" t="s">
        <v>72</v>
      </c>
      <c r="C67" s="14">
        <f t="shared" si="5"/>
        <v>557442</v>
      </c>
      <c r="D67" s="14">
        <f t="shared" si="5"/>
        <v>-2297.8249999999534</v>
      </c>
      <c r="E67" s="14">
        <f t="shared" si="5"/>
        <v>555144.175</v>
      </c>
      <c r="F67" s="15">
        <f>'[1]anexa ultima'!H67</f>
        <v>543906</v>
      </c>
      <c r="G67" s="15">
        <f>'[1]intalnire noiembrie'!K103</f>
        <v>-2297.8249999999534</v>
      </c>
      <c r="H67" s="15">
        <f t="shared" si="6"/>
        <v>541608.175</v>
      </c>
      <c r="I67" s="15">
        <f>ROUND('[2]Anexa rectificare în mii lei'!I67/10,0)</f>
        <v>13536</v>
      </c>
      <c r="J67" s="14"/>
      <c r="K67" s="15">
        <f>ROUND('[2]Anexa rectificare în mii lei'!K67/10,0)</f>
        <v>13536</v>
      </c>
    </row>
    <row r="68" spans="1:11" ht="12.75">
      <c r="A68" s="13">
        <v>42</v>
      </c>
      <c r="B68" s="13" t="s">
        <v>73</v>
      </c>
      <c r="C68" s="14">
        <f t="shared" si="5"/>
        <v>1275868</v>
      </c>
      <c r="D68" s="14">
        <f t="shared" si="5"/>
        <v>35528.72500000009</v>
      </c>
      <c r="E68" s="14">
        <f t="shared" si="5"/>
        <v>1311396.725</v>
      </c>
      <c r="F68" s="15">
        <f>'[1]anexa ultima'!H68</f>
        <v>1257679</v>
      </c>
      <c r="G68" s="15">
        <f>'[1]intalnire noiembrie'!K104</f>
        <v>35528.72500000009</v>
      </c>
      <c r="H68" s="15">
        <f t="shared" si="6"/>
        <v>1293207.725</v>
      </c>
      <c r="I68" s="15">
        <f>ROUND('[2]Anexa rectificare în mii lei'!I68/10,0)</f>
        <v>18189</v>
      </c>
      <c r="J68" s="14"/>
      <c r="K68" s="15">
        <f>ROUND('[2]Anexa rectificare în mii lei'!K68/10,0)</f>
        <v>18189</v>
      </c>
    </row>
    <row r="69" spans="1:11" ht="12.75">
      <c r="A69" s="13">
        <v>43</v>
      </c>
      <c r="B69" s="13" t="s">
        <v>74</v>
      </c>
      <c r="C69" s="14">
        <f t="shared" si="5"/>
        <v>417272</v>
      </c>
      <c r="D69" s="14">
        <f t="shared" si="5"/>
        <v>1184</v>
      </c>
      <c r="E69" s="14">
        <f t="shared" si="5"/>
        <v>418456</v>
      </c>
      <c r="F69" s="15">
        <f>'[1]anexa ultima'!H69</f>
        <v>410222</v>
      </c>
      <c r="G69" s="15">
        <f>'[1]intalnire noiembrie'!K105</f>
        <v>1184</v>
      </c>
      <c r="H69" s="15">
        <f t="shared" si="6"/>
        <v>411406</v>
      </c>
      <c r="I69" s="15">
        <f>ROUND('[2]Anexa rectificare în mii lei'!I69/10,0)</f>
        <v>7050</v>
      </c>
      <c r="J69" s="14"/>
      <c r="K69" s="15">
        <f>ROUND('[2]Anexa rectificare în mii lei'!K69/10,0)</f>
        <v>7050</v>
      </c>
    </row>
    <row r="70" spans="1:11" ht="12.75">
      <c r="A70" s="13">
        <v>44</v>
      </c>
      <c r="B70" s="13" t="s">
        <v>75</v>
      </c>
      <c r="C70" s="14">
        <f t="shared" si="5"/>
        <v>2083032</v>
      </c>
      <c r="D70" s="14">
        <f t="shared" si="5"/>
        <v>98145.5</v>
      </c>
      <c r="E70" s="14">
        <f t="shared" si="5"/>
        <v>2181177.5</v>
      </c>
      <c r="F70" s="15">
        <f>'[1]anexa ultima'!H70</f>
        <v>2066739</v>
      </c>
      <c r="G70" s="15">
        <f>'[1]intalnire noiembrie'!K108</f>
        <v>98145.5</v>
      </c>
      <c r="H70" s="15">
        <f t="shared" si="6"/>
        <v>2164884.5</v>
      </c>
      <c r="I70" s="15">
        <f>ROUND('[2]Anexa rectificare în mii lei'!I70/10,0)</f>
        <v>16293</v>
      </c>
      <c r="J70" s="14"/>
      <c r="K70" s="15">
        <f>ROUND('[2]Anexa rectificare în mii lei'!K70/10,0)</f>
        <v>16293</v>
      </c>
    </row>
    <row r="71" spans="1:11" ht="12.75">
      <c r="A71" s="13">
        <v>45</v>
      </c>
      <c r="B71" s="13" t="s">
        <v>76</v>
      </c>
      <c r="C71" s="14">
        <f t="shared" si="5"/>
        <v>779044</v>
      </c>
      <c r="D71" s="14">
        <f t="shared" si="5"/>
        <v>28194.199999999953</v>
      </c>
      <c r="E71" s="14">
        <f t="shared" si="5"/>
        <v>807238.2</v>
      </c>
      <c r="F71" s="15">
        <f>'[1]anexa ultima'!H71</f>
        <v>775754</v>
      </c>
      <c r="G71" s="15">
        <f>'[1]intalnire noiembrie'!K109</f>
        <v>28194.199999999953</v>
      </c>
      <c r="H71" s="15">
        <f t="shared" si="6"/>
        <v>803948.2</v>
      </c>
      <c r="I71" s="15">
        <f>ROUND('[2]Anexa rectificare în mii lei'!I71/10,0)</f>
        <v>3290</v>
      </c>
      <c r="J71" s="14"/>
      <c r="K71" s="15">
        <f>ROUND('[2]Anexa rectificare în mii lei'!K71/10,0)</f>
        <v>3290</v>
      </c>
    </row>
    <row r="72" spans="1:11" ht="12.75">
      <c r="A72" s="13">
        <v>46</v>
      </c>
      <c r="B72" s="13" t="s">
        <v>77</v>
      </c>
      <c r="C72" s="14">
        <f t="shared" si="5"/>
        <v>242279</v>
      </c>
      <c r="D72" s="14">
        <f t="shared" si="5"/>
        <v>-8053.700000000012</v>
      </c>
      <c r="E72" s="14">
        <f t="shared" si="5"/>
        <v>234225.3</v>
      </c>
      <c r="F72" s="15">
        <f>'[1]anexa ultima'!H72</f>
        <v>240211</v>
      </c>
      <c r="G72" s="15">
        <f>'[1]intalnire noiembrie'!K110</f>
        <v>-8053.700000000012</v>
      </c>
      <c r="H72" s="15">
        <f t="shared" si="6"/>
        <v>232157.3</v>
      </c>
      <c r="I72" s="15">
        <f>ROUND('[2]Anexa rectificare în mii lei'!I72/10,0)</f>
        <v>2068</v>
      </c>
      <c r="J72" s="14"/>
      <c r="K72" s="15">
        <f>ROUND('[2]Anexa rectificare în mii lei'!K72/10,0)</f>
        <v>2068</v>
      </c>
    </row>
    <row r="73" spans="1:11" ht="12.75">
      <c r="A73" s="13">
        <v>47</v>
      </c>
      <c r="B73" s="13" t="s">
        <v>78</v>
      </c>
      <c r="C73" s="14">
        <f t="shared" si="5"/>
        <v>971995</v>
      </c>
      <c r="D73" s="14">
        <f t="shared" si="5"/>
        <v>97588.80000000005</v>
      </c>
      <c r="E73" s="14">
        <f t="shared" si="5"/>
        <v>1069583.8</v>
      </c>
      <c r="F73" s="15">
        <f>'[1]anexa ultima'!H73</f>
        <v>964710</v>
      </c>
      <c r="G73" s="15">
        <f>'[1]intalnire noiembrie'!K111</f>
        <v>97588.80000000005</v>
      </c>
      <c r="H73" s="15">
        <f t="shared" si="6"/>
        <v>1062298.8</v>
      </c>
      <c r="I73" s="15">
        <f>ROUND('[2]Anexa rectificare în mii lei'!I73/10,0)</f>
        <v>7285</v>
      </c>
      <c r="J73" s="14"/>
      <c r="K73" s="15">
        <f>ROUND('[2]Anexa rectificare în mii lei'!K73/10,0)</f>
        <v>7285</v>
      </c>
    </row>
    <row r="74" spans="1:11" ht="12.75">
      <c r="A74" s="13">
        <v>48</v>
      </c>
      <c r="B74" s="13" t="s">
        <v>79</v>
      </c>
      <c r="C74" s="14">
        <f t="shared" si="5"/>
        <v>461905</v>
      </c>
      <c r="D74" s="14">
        <f t="shared" si="5"/>
        <v>10828.825000000012</v>
      </c>
      <c r="E74" s="14">
        <f t="shared" si="5"/>
        <v>472733.825</v>
      </c>
      <c r="F74" s="15">
        <f>'[1]anexa ultima'!H74</f>
        <v>456265</v>
      </c>
      <c r="G74" s="15">
        <f>'[1]intalnire noiembrie'!K112</f>
        <v>10828.825000000012</v>
      </c>
      <c r="H74" s="15">
        <f t="shared" si="6"/>
        <v>467093.825</v>
      </c>
      <c r="I74" s="15">
        <f>ROUND('[2]Anexa rectificare în mii lei'!I74/10,0)</f>
        <v>5640</v>
      </c>
      <c r="J74" s="14"/>
      <c r="K74" s="15">
        <f>ROUND('[2]Anexa rectificare în mii lei'!K74/10,0)</f>
        <v>5640</v>
      </c>
    </row>
    <row r="75" spans="1:11" ht="12.75">
      <c r="A75" s="13">
        <v>49</v>
      </c>
      <c r="B75" s="13" t="s">
        <v>80</v>
      </c>
      <c r="C75" s="14">
        <f t="shared" si="5"/>
        <v>384740</v>
      </c>
      <c r="D75" s="14">
        <f t="shared" si="5"/>
        <v>415.375</v>
      </c>
      <c r="E75" s="14">
        <f t="shared" si="5"/>
        <v>385155.375</v>
      </c>
      <c r="F75" s="15">
        <f>'[1]anexa ultima'!H75</f>
        <v>384505</v>
      </c>
      <c r="G75" s="15">
        <f>'[1]intalnire noiembrie'!K113</f>
        <v>415.375</v>
      </c>
      <c r="H75" s="15">
        <f t="shared" si="6"/>
        <v>384920.375</v>
      </c>
      <c r="I75" s="15">
        <f>ROUND('[2]Anexa rectificare în mii lei'!I75/10,0)</f>
        <v>235</v>
      </c>
      <c r="J75" s="14"/>
      <c r="K75" s="15">
        <f>ROUND('[2]Anexa rectificare în mii lei'!K75/10,0)</f>
        <v>235</v>
      </c>
    </row>
    <row r="76" spans="1:11" ht="12.75">
      <c r="A76" s="13">
        <v>50</v>
      </c>
      <c r="B76" s="13" t="s">
        <v>81</v>
      </c>
      <c r="C76" s="14">
        <f t="shared" si="5"/>
        <v>384495</v>
      </c>
      <c r="D76" s="14">
        <f t="shared" si="5"/>
        <v>17508.474999999977</v>
      </c>
      <c r="E76" s="14">
        <f t="shared" si="5"/>
        <v>402003.475</v>
      </c>
      <c r="F76" s="15">
        <f>'[1]anexa ultima'!H76</f>
        <v>378761</v>
      </c>
      <c r="G76" s="15">
        <f>'[1]intalnire noiembrie'!K114</f>
        <v>17508.474999999977</v>
      </c>
      <c r="H76" s="15">
        <f t="shared" si="6"/>
        <v>396269.475</v>
      </c>
      <c r="I76" s="15">
        <f>ROUND('[2]Anexa rectificare în mii lei'!I76/10,0)</f>
        <v>5734</v>
      </c>
      <c r="J76" s="14"/>
      <c r="K76" s="15">
        <f>ROUND('[2]Anexa rectificare în mii lei'!K76/10,0)</f>
        <v>5734</v>
      </c>
    </row>
    <row r="77" spans="1:11" ht="12.75">
      <c r="A77" s="13">
        <v>51</v>
      </c>
      <c r="B77" s="13" t="s">
        <v>82</v>
      </c>
      <c r="C77" s="14">
        <f t="shared" si="5"/>
        <v>522441</v>
      </c>
      <c r="D77" s="14">
        <f t="shared" si="5"/>
        <v>-14406.5</v>
      </c>
      <c r="E77" s="14">
        <f t="shared" si="5"/>
        <v>508034.5</v>
      </c>
      <c r="F77" s="15">
        <f>'[1]anexa ultima'!H77</f>
        <v>521360</v>
      </c>
      <c r="G77" s="15">
        <f>'[1]intalnire noiembrie'!K115</f>
        <v>-14406.5</v>
      </c>
      <c r="H77" s="15">
        <f t="shared" si="6"/>
        <v>506953.5</v>
      </c>
      <c r="I77" s="15">
        <f>ROUND('[2]Anexa rectificare în mii lei'!I77/10,0)</f>
        <v>1081</v>
      </c>
      <c r="J77" s="14"/>
      <c r="K77" s="15">
        <f>ROUND('[2]Anexa rectificare în mii lei'!K77/10,0)</f>
        <v>1081</v>
      </c>
    </row>
    <row r="78" spans="1:11" ht="12.75">
      <c r="A78" s="13">
        <v>52</v>
      </c>
      <c r="B78" s="13" t="s">
        <v>83</v>
      </c>
      <c r="C78" s="14">
        <f t="shared" si="5"/>
        <v>335229</v>
      </c>
      <c r="D78" s="14">
        <f t="shared" si="5"/>
        <v>37235.52500000002</v>
      </c>
      <c r="E78" s="14">
        <f t="shared" si="5"/>
        <v>372464.525</v>
      </c>
      <c r="F78" s="15">
        <f>'[1]anexa ultima'!H78</f>
        <v>334571</v>
      </c>
      <c r="G78" s="15">
        <f>'[1]intalnire noiembrie'!K116</f>
        <v>37235.52500000002</v>
      </c>
      <c r="H78" s="15">
        <f t="shared" si="6"/>
        <v>371806.525</v>
      </c>
      <c r="I78" s="15">
        <f>ROUND('[2]Anexa rectificare în mii lei'!I78/10,0)</f>
        <v>658</v>
      </c>
      <c r="J78" s="14"/>
      <c r="K78" s="15">
        <f>ROUND('[2]Anexa rectificare în mii lei'!K78/10,0)</f>
        <v>658</v>
      </c>
    </row>
    <row r="79" spans="1:11" ht="12.75">
      <c r="A79" s="13">
        <v>53</v>
      </c>
      <c r="B79" s="13" t="s">
        <v>84</v>
      </c>
      <c r="C79" s="14">
        <f t="shared" si="5"/>
        <v>232740</v>
      </c>
      <c r="D79" s="14">
        <f t="shared" si="5"/>
        <v>2026.9500000000116</v>
      </c>
      <c r="E79" s="14">
        <f t="shared" si="5"/>
        <v>234766.95</v>
      </c>
      <c r="F79" s="15">
        <f>'[1]anexa ultima'!H79</f>
        <v>228933</v>
      </c>
      <c r="G79" s="15">
        <f>'[1]intalnire noiembrie'!K117</f>
        <v>2026.9500000000116</v>
      </c>
      <c r="H79" s="15">
        <f t="shared" si="6"/>
        <v>230959.95</v>
      </c>
      <c r="I79" s="15">
        <f>ROUND('[2]Anexa rectificare în mii lei'!I79/10,0)</f>
        <v>3807</v>
      </c>
      <c r="J79" s="14"/>
      <c r="K79" s="15">
        <f>ROUND('[2]Anexa rectificare în mii lei'!K79/10,0)</f>
        <v>3807</v>
      </c>
    </row>
    <row r="80" spans="1:11" ht="12.75">
      <c r="A80" s="13">
        <v>54</v>
      </c>
      <c r="B80" s="13" t="s">
        <v>85</v>
      </c>
      <c r="C80" s="14">
        <f t="shared" si="5"/>
        <v>282820</v>
      </c>
      <c r="D80" s="14">
        <f t="shared" si="5"/>
        <v>-2747.0750000000116</v>
      </c>
      <c r="E80" s="14">
        <f t="shared" si="5"/>
        <v>280072.925</v>
      </c>
      <c r="F80" s="15">
        <f>'[1]anexa ultima'!H80</f>
        <v>282538</v>
      </c>
      <c r="G80" s="15">
        <f>'[1]intalnire noiembrie'!K118</f>
        <v>-2747.0750000000116</v>
      </c>
      <c r="H80" s="15">
        <f t="shared" si="6"/>
        <v>279790.925</v>
      </c>
      <c r="I80" s="15">
        <f>ROUND('[2]Anexa rectificare în mii lei'!I80/10,0)</f>
        <v>282</v>
      </c>
      <c r="J80" s="14"/>
      <c r="K80" s="15">
        <f>ROUND('[2]Anexa rectificare în mii lei'!K80/10,0)</f>
        <v>282</v>
      </c>
    </row>
    <row r="81" spans="1:11" ht="12.75">
      <c r="A81" s="13">
        <v>55</v>
      </c>
      <c r="B81" s="13" t="s">
        <v>86</v>
      </c>
      <c r="C81" s="14">
        <f aca="true" t="shared" si="7" ref="C81:E117">F81+I81</f>
        <v>953079</v>
      </c>
      <c r="D81" s="14">
        <f t="shared" si="7"/>
        <v>-3085.375</v>
      </c>
      <c r="E81" s="14">
        <f t="shared" si="7"/>
        <v>949993.625</v>
      </c>
      <c r="F81" s="15">
        <f>'[1]anexa ultima'!H81</f>
        <v>932869</v>
      </c>
      <c r="G81" s="15">
        <f>'[1]intalnire noiembrie'!K119</f>
        <v>-3085.375</v>
      </c>
      <c r="H81" s="15">
        <f aca="true" t="shared" si="8" ref="H81:H117">F81+G81</f>
        <v>929783.625</v>
      </c>
      <c r="I81" s="15">
        <f>ROUND('[2]Anexa rectificare în mii lei'!I81/10,0)</f>
        <v>20210</v>
      </c>
      <c r="J81" s="14"/>
      <c r="K81" s="15">
        <f>ROUND('[2]Anexa rectificare în mii lei'!K81/10,0)</f>
        <v>20210</v>
      </c>
    </row>
    <row r="82" spans="1:11" ht="12.75">
      <c r="A82" s="13">
        <v>56</v>
      </c>
      <c r="B82" s="13" t="s">
        <v>87</v>
      </c>
      <c r="C82" s="14">
        <f t="shared" si="7"/>
        <v>313877</v>
      </c>
      <c r="D82" s="14">
        <f t="shared" si="7"/>
        <v>8000.150000000023</v>
      </c>
      <c r="E82" s="14">
        <f t="shared" si="7"/>
        <v>321877.15</v>
      </c>
      <c r="F82" s="15">
        <f>'[1]anexa ultima'!H82</f>
        <v>313877</v>
      </c>
      <c r="G82" s="15">
        <f>'[1]intalnire noiembrie'!K120</f>
        <v>8000.150000000023</v>
      </c>
      <c r="H82" s="15">
        <f t="shared" si="8"/>
        <v>321877.15</v>
      </c>
      <c r="I82" s="15">
        <f>ROUND('[2]Anexa rectificare în mii lei'!I82/10,0)</f>
        <v>0</v>
      </c>
      <c r="J82" s="14"/>
      <c r="K82" s="15">
        <f>ROUND('[2]Anexa rectificare în mii lei'!K82/10,0)</f>
        <v>0</v>
      </c>
    </row>
    <row r="83" spans="1:11" ht="12.75">
      <c r="A83" s="13">
        <v>57</v>
      </c>
      <c r="B83" s="13" t="s">
        <v>88</v>
      </c>
      <c r="C83" s="14">
        <f t="shared" si="7"/>
        <v>480255</v>
      </c>
      <c r="D83" s="14">
        <f t="shared" si="7"/>
        <v>22231.099999999977</v>
      </c>
      <c r="E83" s="14">
        <f t="shared" si="7"/>
        <v>502486.1</v>
      </c>
      <c r="F83" s="15">
        <f>'[1]anexa ultima'!H83</f>
        <v>466766</v>
      </c>
      <c r="G83" s="15">
        <f>'[1]intalnire noiembrie'!K121</f>
        <v>22231.099999999977</v>
      </c>
      <c r="H83" s="15">
        <f t="shared" si="8"/>
        <v>488997.1</v>
      </c>
      <c r="I83" s="15">
        <f>ROUND('[2]Anexa rectificare în mii lei'!I83/10,0)</f>
        <v>13489</v>
      </c>
      <c r="J83" s="14"/>
      <c r="K83" s="15">
        <f>ROUND('[2]Anexa rectificare în mii lei'!K83/10,0)</f>
        <v>13489</v>
      </c>
    </row>
    <row r="84" spans="1:11" ht="12.75">
      <c r="A84" s="13">
        <v>58</v>
      </c>
      <c r="B84" s="13" t="s">
        <v>89</v>
      </c>
      <c r="C84" s="14">
        <f t="shared" si="7"/>
        <v>283266</v>
      </c>
      <c r="D84" s="14">
        <f t="shared" si="7"/>
        <v>198.125</v>
      </c>
      <c r="E84" s="14">
        <f t="shared" si="7"/>
        <v>283464.125</v>
      </c>
      <c r="F84" s="15">
        <f>'[1]anexa ultima'!H84</f>
        <v>278143</v>
      </c>
      <c r="G84" s="15">
        <f>'[1]intalnire noiembrie'!K122</f>
        <v>198.125</v>
      </c>
      <c r="H84" s="15">
        <f t="shared" si="8"/>
        <v>278341.125</v>
      </c>
      <c r="I84" s="15">
        <f>ROUND('[2]Anexa rectificare în mii lei'!I84/10,0)</f>
        <v>5123</v>
      </c>
      <c r="J84" s="14"/>
      <c r="K84" s="15">
        <f>ROUND('[2]Anexa rectificare în mii lei'!K84/10,0)</f>
        <v>5123</v>
      </c>
    </row>
    <row r="85" spans="1:11" ht="12.75">
      <c r="A85" s="13">
        <v>59</v>
      </c>
      <c r="B85" s="13" t="s">
        <v>90</v>
      </c>
      <c r="C85" s="14">
        <f t="shared" si="7"/>
        <v>499088</v>
      </c>
      <c r="D85" s="14">
        <f t="shared" si="7"/>
        <v>5706.325000000012</v>
      </c>
      <c r="E85" s="14">
        <f t="shared" si="7"/>
        <v>504794.325</v>
      </c>
      <c r="F85" s="15">
        <f>'[1]anexa ultima'!H85</f>
        <v>497725</v>
      </c>
      <c r="G85" s="15">
        <f>'[1]intalnire noiembrie'!K123</f>
        <v>5706.325000000012</v>
      </c>
      <c r="H85" s="15">
        <f t="shared" si="8"/>
        <v>503431.325</v>
      </c>
      <c r="I85" s="15">
        <f>ROUND('[2]Anexa rectificare în mii lei'!I85/10,0)</f>
        <v>1363</v>
      </c>
      <c r="J85" s="14"/>
      <c r="K85" s="15">
        <f>ROUND('[2]Anexa rectificare în mii lei'!K85/10,0)</f>
        <v>1363</v>
      </c>
    </row>
    <row r="86" spans="1:11" ht="12.75">
      <c r="A86" s="13">
        <v>60</v>
      </c>
      <c r="B86" s="13" t="s">
        <v>91</v>
      </c>
      <c r="C86" s="14">
        <f t="shared" si="7"/>
        <v>208890</v>
      </c>
      <c r="D86" s="14">
        <f t="shared" si="7"/>
        <v>-9999.950000000012</v>
      </c>
      <c r="E86" s="14">
        <f t="shared" si="7"/>
        <v>198890.05</v>
      </c>
      <c r="F86" s="15">
        <f>'[1]anexa ultima'!H86</f>
        <v>206352</v>
      </c>
      <c r="G86" s="15">
        <f>'[1]intalnire noiembrie'!K124</f>
        <v>-9999.950000000012</v>
      </c>
      <c r="H86" s="15">
        <f t="shared" si="8"/>
        <v>196352.05</v>
      </c>
      <c r="I86" s="15">
        <f>ROUND('[2]Anexa rectificare în mii lei'!I86/10,0)</f>
        <v>2538</v>
      </c>
      <c r="J86" s="14"/>
      <c r="K86" s="15">
        <f>ROUND('[2]Anexa rectificare în mii lei'!K86/10,0)</f>
        <v>2538</v>
      </c>
    </row>
    <row r="87" spans="1:11" ht="12.75">
      <c r="A87" s="13">
        <v>61</v>
      </c>
      <c r="B87" s="13" t="s">
        <v>92</v>
      </c>
      <c r="C87" s="14">
        <f t="shared" si="7"/>
        <v>1206759</v>
      </c>
      <c r="D87" s="14">
        <f t="shared" si="7"/>
        <v>4144.149999999907</v>
      </c>
      <c r="E87" s="14">
        <f t="shared" si="7"/>
        <v>1210903.15</v>
      </c>
      <c r="F87" s="15">
        <f>'[1]anexa ultima'!H87</f>
        <v>1195949</v>
      </c>
      <c r="G87" s="15">
        <f>'[1]intalnire noiembrie'!K125</f>
        <v>4144.149999999907</v>
      </c>
      <c r="H87" s="15">
        <f t="shared" si="8"/>
        <v>1200093.15</v>
      </c>
      <c r="I87" s="15">
        <f>ROUND('[2]Anexa rectificare în mii lei'!I87/10,0)</f>
        <v>10810</v>
      </c>
      <c r="J87" s="14"/>
      <c r="K87" s="15">
        <f>ROUND('[2]Anexa rectificare în mii lei'!K87/10,0)</f>
        <v>10810</v>
      </c>
    </row>
    <row r="88" spans="1:11" ht="12.75">
      <c r="A88" s="13">
        <v>62</v>
      </c>
      <c r="B88" s="13" t="s">
        <v>93</v>
      </c>
      <c r="C88" s="14">
        <f t="shared" si="7"/>
        <v>323314</v>
      </c>
      <c r="D88" s="14">
        <f t="shared" si="7"/>
        <v>-4624.299999999988</v>
      </c>
      <c r="E88" s="14">
        <f t="shared" si="7"/>
        <v>318689.7</v>
      </c>
      <c r="F88" s="15">
        <f>'[1]anexa ultima'!H88</f>
        <v>322562</v>
      </c>
      <c r="G88" s="15">
        <f>'[1]intalnire noiembrie'!K126</f>
        <v>-4624.299999999988</v>
      </c>
      <c r="H88" s="15">
        <f t="shared" si="8"/>
        <v>317937.7</v>
      </c>
      <c r="I88" s="15">
        <f>ROUND('[2]Anexa rectificare în mii lei'!I88/10,0)</f>
        <v>752</v>
      </c>
      <c r="J88" s="14"/>
      <c r="K88" s="15">
        <f>ROUND('[2]Anexa rectificare în mii lei'!K88/10,0)</f>
        <v>752</v>
      </c>
    </row>
    <row r="89" spans="1:11" ht="12.75">
      <c r="A89" s="13">
        <v>63</v>
      </c>
      <c r="B89" s="13" t="s">
        <v>94</v>
      </c>
      <c r="C89" s="14">
        <f t="shared" si="7"/>
        <v>359394</v>
      </c>
      <c r="D89" s="14">
        <f t="shared" si="7"/>
        <v>5879.125</v>
      </c>
      <c r="E89" s="14">
        <f t="shared" si="7"/>
        <v>365273.125</v>
      </c>
      <c r="F89" s="15">
        <f>'[1]anexa ultima'!H89</f>
        <v>352391</v>
      </c>
      <c r="G89" s="15">
        <f>'[1]intalnire noiembrie'!K127</f>
        <v>5879.125</v>
      </c>
      <c r="H89" s="15">
        <f t="shared" si="8"/>
        <v>358270.125</v>
      </c>
      <c r="I89" s="15">
        <f>ROUND('[2]Anexa rectificare în mii lei'!I89/10,0)</f>
        <v>7003</v>
      </c>
      <c r="J89" s="14"/>
      <c r="K89" s="15">
        <f>ROUND('[2]Anexa rectificare în mii lei'!K89/10,0)</f>
        <v>7003</v>
      </c>
    </row>
    <row r="90" spans="1:11" ht="12.75">
      <c r="A90" s="13">
        <v>64</v>
      </c>
      <c r="B90" s="13" t="s">
        <v>95</v>
      </c>
      <c r="C90" s="14">
        <f t="shared" si="7"/>
        <v>413037</v>
      </c>
      <c r="D90" s="14">
        <f t="shared" si="7"/>
        <v>-7011.549999999988</v>
      </c>
      <c r="E90" s="14">
        <f t="shared" si="7"/>
        <v>406025.45</v>
      </c>
      <c r="F90" s="15">
        <f>'[1]anexa ultima'!H90</f>
        <v>411251</v>
      </c>
      <c r="G90" s="15">
        <f>'[1]intalnire noiembrie'!K128</f>
        <v>-7011.549999999988</v>
      </c>
      <c r="H90" s="15">
        <f t="shared" si="8"/>
        <v>404239.45</v>
      </c>
      <c r="I90" s="15">
        <f>ROUND('[2]Anexa rectificare în mii lei'!I90/10,0)</f>
        <v>1786</v>
      </c>
      <c r="J90" s="14"/>
      <c r="K90" s="15">
        <f>ROUND('[2]Anexa rectificare în mii lei'!K90/10,0)</f>
        <v>1786</v>
      </c>
    </row>
    <row r="91" spans="1:11" ht="12.75">
      <c r="A91" s="13">
        <v>65</v>
      </c>
      <c r="B91" s="13" t="s">
        <v>96</v>
      </c>
      <c r="C91" s="14">
        <f t="shared" si="7"/>
        <v>343892</v>
      </c>
      <c r="D91" s="14">
        <f t="shared" si="7"/>
        <v>46464.34999999998</v>
      </c>
      <c r="E91" s="14">
        <f t="shared" si="7"/>
        <v>390356.35</v>
      </c>
      <c r="F91" s="15">
        <f>'[1]anexa ultima'!H91</f>
        <v>342247</v>
      </c>
      <c r="G91" s="15">
        <f>'[1]intalnire noiembrie'!K129</f>
        <v>46464.34999999998</v>
      </c>
      <c r="H91" s="15">
        <f t="shared" si="8"/>
        <v>388711.35</v>
      </c>
      <c r="I91" s="15">
        <f>ROUND('[2]Anexa rectificare în mii lei'!I91/10,0)</f>
        <v>1645</v>
      </c>
      <c r="J91" s="14"/>
      <c r="K91" s="15">
        <f>ROUND('[2]Anexa rectificare în mii lei'!K91/10,0)</f>
        <v>1645</v>
      </c>
    </row>
    <row r="92" spans="1:11" ht="12.75">
      <c r="A92" s="13">
        <v>66</v>
      </c>
      <c r="B92" s="13" t="s">
        <v>97</v>
      </c>
      <c r="C92" s="14">
        <f t="shared" si="7"/>
        <v>888779</v>
      </c>
      <c r="D92" s="14">
        <f t="shared" si="7"/>
        <v>-21553.974999999977</v>
      </c>
      <c r="E92" s="14">
        <f t="shared" si="7"/>
        <v>867225.025</v>
      </c>
      <c r="F92" s="15">
        <f>'[1]anexa ultima'!H92</f>
        <v>876747</v>
      </c>
      <c r="G92" s="15">
        <f>'[1]intalnire noiembrie'!K130</f>
        <v>-21553.974999999977</v>
      </c>
      <c r="H92" s="15">
        <f t="shared" si="8"/>
        <v>855193.025</v>
      </c>
      <c r="I92" s="15">
        <f>ROUND('[2]Anexa rectificare în mii lei'!I92/10,0)</f>
        <v>12032</v>
      </c>
      <c r="J92" s="14"/>
      <c r="K92" s="15">
        <f>ROUND('[2]Anexa rectificare în mii lei'!K92/10,0)</f>
        <v>12032</v>
      </c>
    </row>
    <row r="93" spans="1:11" ht="12.75">
      <c r="A93" s="13">
        <v>67</v>
      </c>
      <c r="B93" s="13" t="s">
        <v>98</v>
      </c>
      <c r="C93" s="14">
        <f t="shared" si="7"/>
        <v>430090</v>
      </c>
      <c r="D93" s="14">
        <f t="shared" si="7"/>
        <v>-3112.75</v>
      </c>
      <c r="E93" s="14">
        <f t="shared" si="7"/>
        <v>426977.25</v>
      </c>
      <c r="F93" s="15">
        <f>'[1]anexa ultima'!H93</f>
        <v>426424</v>
      </c>
      <c r="G93" s="15">
        <f>'[1]intalnire noiembrie'!K131</f>
        <v>-3112.75</v>
      </c>
      <c r="H93" s="15">
        <f t="shared" si="8"/>
        <v>423311.25</v>
      </c>
      <c r="I93" s="15">
        <f>ROUND('[2]Anexa rectificare în mii lei'!I93/10,0)</f>
        <v>3666</v>
      </c>
      <c r="J93" s="14"/>
      <c r="K93" s="15">
        <f>ROUND('[2]Anexa rectificare în mii lei'!K93/10,0)</f>
        <v>3666</v>
      </c>
    </row>
    <row r="94" spans="1:11" ht="12.75">
      <c r="A94" s="13">
        <v>68</v>
      </c>
      <c r="B94" s="13" t="s">
        <v>99</v>
      </c>
      <c r="C94" s="14">
        <f t="shared" si="7"/>
        <v>458146</v>
      </c>
      <c r="D94" s="14">
        <f t="shared" si="7"/>
        <v>-5246.875</v>
      </c>
      <c r="E94" s="14">
        <f t="shared" si="7"/>
        <v>452899.125</v>
      </c>
      <c r="F94" s="15">
        <f>'[1]anexa ultima'!H94</f>
        <v>446819</v>
      </c>
      <c r="G94" s="15">
        <f>'[1]intalnire noiembrie'!K132</f>
        <v>-5246.875</v>
      </c>
      <c r="H94" s="15">
        <f t="shared" si="8"/>
        <v>441572.125</v>
      </c>
      <c r="I94" s="15">
        <f>ROUND('[2]Anexa rectificare în mii lei'!I94/10,0)</f>
        <v>11327</v>
      </c>
      <c r="J94" s="14"/>
      <c r="K94" s="15">
        <f>ROUND('[2]Anexa rectificare în mii lei'!K94/10,0)</f>
        <v>11327</v>
      </c>
    </row>
    <row r="95" spans="1:11" ht="12.75">
      <c r="A95" s="13">
        <v>69</v>
      </c>
      <c r="B95" s="13" t="s">
        <v>100</v>
      </c>
      <c r="C95" s="14">
        <f t="shared" si="7"/>
        <v>248395</v>
      </c>
      <c r="D95" s="14">
        <f t="shared" si="7"/>
        <v>18896.875</v>
      </c>
      <c r="E95" s="14">
        <f t="shared" si="7"/>
        <v>267291.875</v>
      </c>
      <c r="F95" s="15">
        <f>'[1]anexa ultima'!H95</f>
        <v>244353</v>
      </c>
      <c r="G95" s="15">
        <f>'[1]intalnire noiembrie'!K133</f>
        <v>18896.875</v>
      </c>
      <c r="H95" s="15">
        <f t="shared" si="8"/>
        <v>263249.875</v>
      </c>
      <c r="I95" s="15">
        <f>ROUND('[2]Anexa rectificare în mii lei'!I95/10,0)</f>
        <v>4042</v>
      </c>
      <c r="J95" s="14"/>
      <c r="K95" s="15">
        <f>ROUND('[2]Anexa rectificare în mii lei'!K95/10,0)</f>
        <v>4042</v>
      </c>
    </row>
    <row r="96" spans="1:11" ht="12.75">
      <c r="A96" s="13">
        <v>70</v>
      </c>
      <c r="B96" s="13" t="s">
        <v>101</v>
      </c>
      <c r="C96" s="14">
        <f t="shared" si="7"/>
        <v>788350</v>
      </c>
      <c r="D96" s="14">
        <f t="shared" si="7"/>
        <v>16791.150000000023</v>
      </c>
      <c r="E96" s="14">
        <f t="shared" si="7"/>
        <v>805141.15</v>
      </c>
      <c r="F96" s="15">
        <f>'[1]anexa ultima'!H96</f>
        <v>787504</v>
      </c>
      <c r="G96" s="15">
        <f>'[1]intalnire noiembrie'!K134</f>
        <v>16791.150000000023</v>
      </c>
      <c r="H96" s="15">
        <f t="shared" si="8"/>
        <v>804295.15</v>
      </c>
      <c r="I96" s="15">
        <f>ROUND('[2]Anexa rectificare în mii lei'!I96/10,0)</f>
        <v>846</v>
      </c>
      <c r="J96" s="14"/>
      <c r="K96" s="15">
        <f>ROUND('[2]Anexa rectificare în mii lei'!K96/10,0)</f>
        <v>846</v>
      </c>
    </row>
    <row r="97" spans="1:11" ht="12.75">
      <c r="A97" s="13">
        <v>71</v>
      </c>
      <c r="B97" s="13" t="s">
        <v>102</v>
      </c>
      <c r="C97" s="14">
        <f t="shared" si="7"/>
        <v>1285951</v>
      </c>
      <c r="D97" s="14">
        <f t="shared" si="7"/>
        <v>15443.925000000047</v>
      </c>
      <c r="E97" s="14">
        <f t="shared" si="7"/>
        <v>1301394.925</v>
      </c>
      <c r="F97" s="15">
        <f>'[1]anexa ultima'!H97</f>
        <v>1273167</v>
      </c>
      <c r="G97" s="15">
        <f>'[1]intalnire noiembrie'!K135</f>
        <v>15443.925000000047</v>
      </c>
      <c r="H97" s="15">
        <f t="shared" si="8"/>
        <v>1288610.925</v>
      </c>
      <c r="I97" s="15">
        <f>ROUND('[2]Anexa rectificare în mii lei'!I97/10,0)</f>
        <v>12784</v>
      </c>
      <c r="J97" s="14"/>
      <c r="K97" s="15">
        <f>ROUND('[2]Anexa rectificare în mii lei'!K97/10,0)</f>
        <v>12784</v>
      </c>
    </row>
    <row r="98" spans="1:11" ht="12.75">
      <c r="A98" s="13">
        <v>72</v>
      </c>
      <c r="B98" s="13" t="s">
        <v>103</v>
      </c>
      <c r="C98" s="14">
        <f t="shared" si="7"/>
        <v>395059</v>
      </c>
      <c r="D98" s="14">
        <f t="shared" si="7"/>
        <v>9453.700000000012</v>
      </c>
      <c r="E98" s="14">
        <f t="shared" si="7"/>
        <v>404512.7</v>
      </c>
      <c r="F98" s="15">
        <f>'[1]anexa ultima'!H98</f>
        <v>391957</v>
      </c>
      <c r="G98" s="15">
        <f>'[1]intalnire noiembrie'!K136</f>
        <v>9453.700000000012</v>
      </c>
      <c r="H98" s="15">
        <f t="shared" si="8"/>
        <v>401410.7</v>
      </c>
      <c r="I98" s="15">
        <f>ROUND('[2]Anexa rectificare în mii lei'!I98/10,0)</f>
        <v>3102</v>
      </c>
      <c r="J98" s="14"/>
      <c r="K98" s="15">
        <f>ROUND('[2]Anexa rectificare în mii lei'!K98/10,0)</f>
        <v>3102</v>
      </c>
    </row>
    <row r="99" spans="1:11" ht="12.75">
      <c r="A99" s="13">
        <v>73</v>
      </c>
      <c r="B99" s="13" t="s">
        <v>104</v>
      </c>
      <c r="C99" s="14">
        <f t="shared" si="7"/>
        <v>896298</v>
      </c>
      <c r="D99" s="14">
        <f t="shared" si="7"/>
        <v>22683.125</v>
      </c>
      <c r="E99" s="14">
        <f t="shared" si="7"/>
        <v>918981.125</v>
      </c>
      <c r="F99" s="15">
        <f>'[1]anexa ultima'!H99</f>
        <v>885441</v>
      </c>
      <c r="G99" s="15">
        <f>'[1]intalnire noiembrie'!K137</f>
        <v>22683.125</v>
      </c>
      <c r="H99" s="15">
        <f t="shared" si="8"/>
        <v>908124.125</v>
      </c>
      <c r="I99" s="15">
        <f>ROUND('[2]Anexa rectificare în mii lei'!I99/10,0)</f>
        <v>10857</v>
      </c>
      <c r="J99" s="14"/>
      <c r="K99" s="15">
        <f>ROUND('[2]Anexa rectificare în mii lei'!K99/10,0)</f>
        <v>10857</v>
      </c>
    </row>
    <row r="100" spans="1:11" ht="12.75">
      <c r="A100" s="13">
        <v>74</v>
      </c>
      <c r="B100" s="13" t="s">
        <v>105</v>
      </c>
      <c r="C100" s="14">
        <f t="shared" si="7"/>
        <v>473677</v>
      </c>
      <c r="D100" s="14">
        <f t="shared" si="7"/>
        <v>9999.599999999977</v>
      </c>
      <c r="E100" s="14">
        <f t="shared" si="7"/>
        <v>483676.6</v>
      </c>
      <c r="F100" s="15">
        <f>'[1]anexa ultima'!H100</f>
        <v>470011</v>
      </c>
      <c r="G100" s="15">
        <f>'[1]intalnire noiembrie'!K138</f>
        <v>9999.599999999977</v>
      </c>
      <c r="H100" s="15">
        <f t="shared" si="8"/>
        <v>480010.6</v>
      </c>
      <c r="I100" s="15">
        <f>ROUND('[2]Anexa rectificare în mii lei'!I100/10,0)</f>
        <v>3666</v>
      </c>
      <c r="J100" s="14"/>
      <c r="K100" s="15">
        <f>ROUND('[2]Anexa rectificare în mii lei'!K100/10,0)</f>
        <v>3666</v>
      </c>
    </row>
    <row r="101" spans="1:11" ht="12.75">
      <c r="A101" s="13">
        <v>75</v>
      </c>
      <c r="B101" s="13" t="s">
        <v>106</v>
      </c>
      <c r="C101" s="14">
        <f t="shared" si="7"/>
        <v>683980</v>
      </c>
      <c r="D101" s="14">
        <f t="shared" si="7"/>
        <v>-336.17500000004657</v>
      </c>
      <c r="E101" s="14">
        <f t="shared" si="7"/>
        <v>683643.825</v>
      </c>
      <c r="F101" s="15">
        <f>'[1]anexa ultima'!H101</f>
        <v>680220</v>
      </c>
      <c r="G101" s="15">
        <f>'[1]intalnire noiembrie'!K139</f>
        <v>-336.17500000004657</v>
      </c>
      <c r="H101" s="15">
        <f t="shared" si="8"/>
        <v>679883.825</v>
      </c>
      <c r="I101" s="15">
        <f>ROUND('[2]Anexa rectificare în mii lei'!I101/10,0)</f>
        <v>3760</v>
      </c>
      <c r="J101" s="14"/>
      <c r="K101" s="15">
        <f>ROUND('[2]Anexa rectificare în mii lei'!K101/10,0)</f>
        <v>3760</v>
      </c>
    </row>
    <row r="102" spans="1:11" ht="12.75">
      <c r="A102" s="13">
        <v>76</v>
      </c>
      <c r="B102" s="13" t="s">
        <v>107</v>
      </c>
      <c r="C102" s="14">
        <f t="shared" si="7"/>
        <v>458454</v>
      </c>
      <c r="D102" s="14">
        <f t="shared" si="7"/>
        <v>20936.099999999977</v>
      </c>
      <c r="E102" s="14">
        <f t="shared" si="7"/>
        <v>479390.1</v>
      </c>
      <c r="F102" s="15">
        <f>'[1]anexa ultima'!H102</f>
        <v>455634</v>
      </c>
      <c r="G102" s="15">
        <f>'[1]intalnire noiembrie'!K140</f>
        <v>20936.099999999977</v>
      </c>
      <c r="H102" s="15">
        <f t="shared" si="8"/>
        <v>476570.1</v>
      </c>
      <c r="I102" s="15">
        <f>ROUND('[2]Anexa rectificare în mii lei'!I102/10,0)</f>
        <v>2820</v>
      </c>
      <c r="J102" s="14"/>
      <c r="K102" s="15">
        <f>ROUND('[2]Anexa rectificare în mii lei'!K102/10,0)</f>
        <v>2820</v>
      </c>
    </row>
    <row r="103" spans="1:11" ht="12.75">
      <c r="A103" s="13">
        <v>77</v>
      </c>
      <c r="B103" s="13" t="s">
        <v>108</v>
      </c>
      <c r="C103" s="14">
        <f t="shared" si="7"/>
        <v>327698</v>
      </c>
      <c r="D103" s="14">
        <f t="shared" si="7"/>
        <v>18898.150000000023</v>
      </c>
      <c r="E103" s="14">
        <f t="shared" si="7"/>
        <v>346596.15</v>
      </c>
      <c r="F103" s="15">
        <f>'[1]anexa ultima'!H103</f>
        <v>325818</v>
      </c>
      <c r="G103" s="15">
        <f>'[1]intalnire noiembrie'!K141</f>
        <v>18898.150000000023</v>
      </c>
      <c r="H103" s="15">
        <f t="shared" si="8"/>
        <v>344716.15</v>
      </c>
      <c r="I103" s="15">
        <f>ROUND('[2]Anexa rectificare în mii lei'!I103/10,0)</f>
        <v>1880</v>
      </c>
      <c r="J103" s="14"/>
      <c r="K103" s="15">
        <f>ROUND('[2]Anexa rectificare în mii lei'!K103/10,0)</f>
        <v>1880</v>
      </c>
    </row>
    <row r="104" spans="1:11" ht="12.75">
      <c r="A104" s="13">
        <v>78</v>
      </c>
      <c r="B104" s="13" t="s">
        <v>109</v>
      </c>
      <c r="C104" s="14">
        <f t="shared" si="7"/>
        <v>670111</v>
      </c>
      <c r="D104" s="14">
        <f t="shared" si="7"/>
        <v>-11581.175000000047</v>
      </c>
      <c r="E104" s="14">
        <f t="shared" si="7"/>
        <v>658529.825</v>
      </c>
      <c r="F104" s="15">
        <f>'[1]anexa ultima'!H104</f>
        <v>659019</v>
      </c>
      <c r="G104" s="15">
        <f>'[1]intalnire noiembrie'!K142</f>
        <v>-11581.175000000047</v>
      </c>
      <c r="H104" s="15">
        <f t="shared" si="8"/>
        <v>647437.825</v>
      </c>
      <c r="I104" s="15">
        <f>ROUND('[2]Anexa rectificare în mii lei'!I104/10,0)</f>
        <v>11092</v>
      </c>
      <c r="J104" s="14"/>
      <c r="K104" s="15">
        <f>ROUND('[2]Anexa rectificare în mii lei'!K104/10,0)</f>
        <v>11092</v>
      </c>
    </row>
    <row r="105" spans="1:11" ht="12.75">
      <c r="A105" s="13">
        <v>79</v>
      </c>
      <c r="B105" s="13" t="s">
        <v>110</v>
      </c>
      <c r="C105" s="14">
        <f t="shared" si="7"/>
        <v>444801</v>
      </c>
      <c r="D105" s="14">
        <f t="shared" si="7"/>
        <v>18420.349999999977</v>
      </c>
      <c r="E105" s="14">
        <f t="shared" si="7"/>
        <v>463221.35</v>
      </c>
      <c r="F105" s="15">
        <f>'[1]anexa ultima'!H105</f>
        <v>443109</v>
      </c>
      <c r="G105" s="15">
        <f>'[1]intalnire noiembrie'!K143</f>
        <v>18420.349999999977</v>
      </c>
      <c r="H105" s="15">
        <f t="shared" si="8"/>
        <v>461529.35</v>
      </c>
      <c r="I105" s="15">
        <f>ROUND('[2]Anexa rectificare în mii lei'!I105/10,0)</f>
        <v>1692</v>
      </c>
      <c r="J105" s="14"/>
      <c r="K105" s="15">
        <f>ROUND('[2]Anexa rectificare în mii lei'!K105/10,0)</f>
        <v>1692</v>
      </c>
    </row>
    <row r="106" spans="1:11" ht="12.75">
      <c r="A106" s="13">
        <v>80</v>
      </c>
      <c r="B106" s="13" t="s">
        <v>111</v>
      </c>
      <c r="C106" s="14">
        <f t="shared" si="7"/>
        <v>363395</v>
      </c>
      <c r="D106" s="14">
        <f t="shared" si="7"/>
        <v>4941.950000000012</v>
      </c>
      <c r="E106" s="14">
        <f t="shared" si="7"/>
        <v>368336.95</v>
      </c>
      <c r="F106" s="15">
        <f>'[1]anexa ultima'!H106</f>
        <v>357285</v>
      </c>
      <c r="G106" s="15">
        <f>'[1]intalnire noiembrie'!K144</f>
        <v>4941.950000000012</v>
      </c>
      <c r="H106" s="15">
        <f t="shared" si="8"/>
        <v>362226.95</v>
      </c>
      <c r="I106" s="15">
        <f>ROUND('[2]Anexa rectificare în mii lei'!I106/10,0)</f>
        <v>6110</v>
      </c>
      <c r="J106" s="14"/>
      <c r="K106" s="15">
        <f>ROUND('[2]Anexa rectificare în mii lei'!K106/10,0)</f>
        <v>6110</v>
      </c>
    </row>
    <row r="107" spans="1:11" ht="12.75">
      <c r="A107" s="13">
        <v>81</v>
      </c>
      <c r="B107" s="13" t="s">
        <v>112</v>
      </c>
      <c r="C107" s="14">
        <f t="shared" si="7"/>
        <v>294126</v>
      </c>
      <c r="D107" s="14">
        <f t="shared" si="7"/>
        <v>-2584.9500000000116</v>
      </c>
      <c r="E107" s="14">
        <f t="shared" si="7"/>
        <v>291541.05</v>
      </c>
      <c r="F107" s="15">
        <f>'[1]anexa ultima'!H107</f>
        <v>293468</v>
      </c>
      <c r="G107" s="15">
        <f>'[1]intalnire noiembrie'!K145</f>
        <v>-2584.9500000000116</v>
      </c>
      <c r="H107" s="15">
        <f t="shared" si="8"/>
        <v>290883.05</v>
      </c>
      <c r="I107" s="15">
        <f>ROUND('[2]Anexa rectificare în mii lei'!I107/10,0)</f>
        <v>658</v>
      </c>
      <c r="J107" s="14"/>
      <c r="K107" s="15">
        <f>ROUND('[2]Anexa rectificare în mii lei'!K107/10,0)</f>
        <v>658</v>
      </c>
    </row>
    <row r="108" spans="1:11" ht="12.75">
      <c r="A108" s="13">
        <v>82</v>
      </c>
      <c r="B108" s="13" t="s">
        <v>113</v>
      </c>
      <c r="C108" s="14">
        <f t="shared" si="7"/>
        <v>188327</v>
      </c>
      <c r="D108" s="14">
        <f t="shared" si="7"/>
        <v>4704.799999999988</v>
      </c>
      <c r="E108" s="14">
        <f t="shared" si="7"/>
        <v>193031.8</v>
      </c>
      <c r="F108" s="15">
        <f>'[1]anexa ultima'!H108</f>
        <v>186353</v>
      </c>
      <c r="G108" s="15">
        <f>'[1]intalnire noiembrie'!K146</f>
        <v>4704.799999999988</v>
      </c>
      <c r="H108" s="15">
        <f t="shared" si="8"/>
        <v>191057.8</v>
      </c>
      <c r="I108" s="15">
        <f>ROUND('[2]Anexa rectificare în mii lei'!I108/10,0)</f>
        <v>1974</v>
      </c>
      <c r="J108" s="14"/>
      <c r="K108" s="15">
        <f>ROUND('[2]Anexa rectificare în mii lei'!K108/10,0)</f>
        <v>1974</v>
      </c>
    </row>
    <row r="109" spans="1:11" ht="12.75">
      <c r="A109" s="13">
        <v>83</v>
      </c>
      <c r="B109" s="13" t="s">
        <v>114</v>
      </c>
      <c r="C109" s="14">
        <f t="shared" si="7"/>
        <v>550405</v>
      </c>
      <c r="D109" s="14">
        <f t="shared" si="7"/>
        <v>-18351.400000000023</v>
      </c>
      <c r="E109" s="14">
        <f t="shared" si="7"/>
        <v>532053.6</v>
      </c>
      <c r="F109" s="15">
        <f>'[1]anexa ultima'!H109</f>
        <v>550358</v>
      </c>
      <c r="G109" s="15">
        <f>'[1]intalnire noiembrie'!K147</f>
        <v>-18351.400000000023</v>
      </c>
      <c r="H109" s="15">
        <f t="shared" si="8"/>
        <v>532006.6</v>
      </c>
      <c r="I109" s="15">
        <f>ROUND('[2]Anexa rectificare în mii lei'!I109/10,0)</f>
        <v>47</v>
      </c>
      <c r="J109" s="14"/>
      <c r="K109" s="15">
        <f>ROUND('[2]Anexa rectificare în mii lei'!K109/10,0)</f>
        <v>47</v>
      </c>
    </row>
    <row r="110" spans="1:11" ht="12.75">
      <c r="A110" s="13">
        <v>84</v>
      </c>
      <c r="B110" s="13" t="s">
        <v>115</v>
      </c>
      <c r="C110" s="14">
        <f t="shared" si="7"/>
        <v>325826</v>
      </c>
      <c r="D110" s="14">
        <f t="shared" si="7"/>
        <v>-7434.825000000012</v>
      </c>
      <c r="E110" s="14">
        <f t="shared" si="7"/>
        <v>318391.175</v>
      </c>
      <c r="F110" s="15">
        <f>'[1]anexa ultima'!H110</f>
        <v>325356</v>
      </c>
      <c r="G110" s="15">
        <f>'[1]intalnire noiembrie'!K148</f>
        <v>-7434.825000000012</v>
      </c>
      <c r="H110" s="15">
        <f t="shared" si="8"/>
        <v>317921.175</v>
      </c>
      <c r="I110" s="15">
        <f>ROUND('[2]Anexa rectificare în mii lei'!I110/10,0)</f>
        <v>470</v>
      </c>
      <c r="J110" s="14"/>
      <c r="K110" s="15">
        <f>ROUND('[2]Anexa rectificare în mii lei'!K110/10,0)</f>
        <v>470</v>
      </c>
    </row>
    <row r="111" spans="1:11" ht="12.75">
      <c r="A111" s="13">
        <v>85</v>
      </c>
      <c r="B111" s="13" t="s">
        <v>116</v>
      </c>
      <c r="C111" s="14">
        <f t="shared" si="7"/>
        <v>394311</v>
      </c>
      <c r="D111" s="14">
        <f t="shared" si="7"/>
        <v>-4337.099999999977</v>
      </c>
      <c r="E111" s="14">
        <f t="shared" si="7"/>
        <v>389973.9</v>
      </c>
      <c r="F111" s="15">
        <f>'[1]anexa ultima'!H111</f>
        <v>393841</v>
      </c>
      <c r="G111" s="15">
        <f>'[1]intalnire noiembrie'!K149</f>
        <v>-4337.099999999977</v>
      </c>
      <c r="H111" s="15">
        <f t="shared" si="8"/>
        <v>389503.9</v>
      </c>
      <c r="I111" s="15">
        <f>ROUND('[2]Anexa rectificare în mii lei'!I111/10,0)</f>
        <v>470</v>
      </c>
      <c r="J111" s="14"/>
      <c r="K111" s="15">
        <f>ROUND('[2]Anexa rectificare în mii lei'!K111/10,0)</f>
        <v>470</v>
      </c>
    </row>
    <row r="112" spans="1:11" ht="12.75">
      <c r="A112" s="13">
        <v>86</v>
      </c>
      <c r="B112" s="13" t="s">
        <v>117</v>
      </c>
      <c r="C112" s="14">
        <f t="shared" si="7"/>
        <v>123824</v>
      </c>
      <c r="D112" s="14">
        <f t="shared" si="7"/>
        <v>8756.100000000006</v>
      </c>
      <c r="E112" s="14">
        <f t="shared" si="7"/>
        <v>132580.1</v>
      </c>
      <c r="F112" s="15">
        <f>'[1]anexa ultima'!H112</f>
        <v>121427</v>
      </c>
      <c r="G112" s="15">
        <f>'[1]intalnire noiembrie'!K150</f>
        <v>8756.100000000006</v>
      </c>
      <c r="H112" s="15">
        <f t="shared" si="8"/>
        <v>130183.1</v>
      </c>
      <c r="I112" s="15">
        <f>ROUND('[2]Anexa rectificare în mii lei'!I112/10,0)</f>
        <v>2397</v>
      </c>
      <c r="J112" s="14"/>
      <c r="K112" s="15">
        <f>ROUND('[2]Anexa rectificare în mii lei'!K112/10,0)</f>
        <v>2397</v>
      </c>
    </row>
    <row r="113" spans="1:11" ht="12.75">
      <c r="A113" s="13">
        <v>87</v>
      </c>
      <c r="B113" s="13" t="s">
        <v>118</v>
      </c>
      <c r="C113" s="14">
        <f t="shared" si="7"/>
        <v>313990</v>
      </c>
      <c r="D113" s="14">
        <f t="shared" si="7"/>
        <v>-8664.075000000012</v>
      </c>
      <c r="E113" s="14">
        <f t="shared" si="7"/>
        <v>305325.925</v>
      </c>
      <c r="F113" s="15">
        <f>'[1]anexa ultima'!H113</f>
        <v>309619</v>
      </c>
      <c r="G113" s="15">
        <f>'[1]intalnire noiembrie'!K151</f>
        <v>-8664.075000000012</v>
      </c>
      <c r="H113" s="15">
        <f t="shared" si="8"/>
        <v>300954.925</v>
      </c>
      <c r="I113" s="15">
        <f>ROUND('[2]Anexa rectificare în mii lei'!I113/10,0)</f>
        <v>4371</v>
      </c>
      <c r="J113" s="14"/>
      <c r="K113" s="15">
        <f>ROUND('[2]Anexa rectificare în mii lei'!K113/10,0)</f>
        <v>4371</v>
      </c>
    </row>
    <row r="114" spans="1:11" ht="12.75">
      <c r="A114" s="13">
        <v>88</v>
      </c>
      <c r="B114" s="13" t="s">
        <v>119</v>
      </c>
      <c r="C114" s="14">
        <f t="shared" si="7"/>
        <v>703768</v>
      </c>
      <c r="D114" s="14">
        <f t="shared" si="7"/>
        <v>34882.19999999995</v>
      </c>
      <c r="E114" s="14">
        <f t="shared" si="7"/>
        <v>738650.2</v>
      </c>
      <c r="F114" s="15">
        <f>'[1]anexa ultima'!H114</f>
        <v>699632</v>
      </c>
      <c r="G114" s="15">
        <f>'[1]intalnire noiembrie'!K152</f>
        <v>34882.19999999995</v>
      </c>
      <c r="H114" s="15">
        <f t="shared" si="8"/>
        <v>734514.2</v>
      </c>
      <c r="I114" s="15">
        <f>ROUND('[2]Anexa rectificare în mii lei'!I114/10,0)</f>
        <v>4136</v>
      </c>
      <c r="J114" s="14"/>
      <c r="K114" s="15">
        <f>ROUND('[2]Anexa rectificare în mii lei'!K114/10,0)</f>
        <v>4136</v>
      </c>
    </row>
    <row r="115" spans="1:11" ht="12.75">
      <c r="A115" s="13">
        <v>89</v>
      </c>
      <c r="B115" s="13" t="s">
        <v>120</v>
      </c>
      <c r="C115" s="14">
        <f t="shared" si="7"/>
        <v>339011</v>
      </c>
      <c r="D115" s="14">
        <f t="shared" si="7"/>
        <v>-2776.2999999999884</v>
      </c>
      <c r="E115" s="14">
        <f t="shared" si="7"/>
        <v>336234.7</v>
      </c>
      <c r="F115" s="15">
        <f>'[1]anexa ultima'!H115</f>
        <v>334170</v>
      </c>
      <c r="G115" s="15">
        <f>'[1]intalnire noiembrie'!K153</f>
        <v>-2776.2999999999884</v>
      </c>
      <c r="H115" s="15">
        <f t="shared" si="8"/>
        <v>331393.7</v>
      </c>
      <c r="I115" s="15">
        <f>ROUND('[2]Anexa rectificare în mii lei'!I115/10,0)</f>
        <v>4841</v>
      </c>
      <c r="J115" s="14"/>
      <c r="K115" s="15">
        <f>ROUND('[2]Anexa rectificare în mii lei'!K115/10,0)</f>
        <v>4841</v>
      </c>
    </row>
    <row r="116" spans="1:11" ht="12.75">
      <c r="A116" s="13">
        <v>90</v>
      </c>
      <c r="B116" s="13" t="s">
        <v>121</v>
      </c>
      <c r="C116" s="14">
        <f t="shared" si="7"/>
        <v>293926</v>
      </c>
      <c r="D116" s="14">
        <f t="shared" si="7"/>
        <v>-12284.900000000023</v>
      </c>
      <c r="E116" s="14">
        <f t="shared" si="7"/>
        <v>281641.1</v>
      </c>
      <c r="F116" s="15">
        <f>'[1]anexa ultima'!H116</f>
        <v>289179</v>
      </c>
      <c r="G116" s="15">
        <f>'[1]intalnire noiembrie'!K154</f>
        <v>-12284.900000000023</v>
      </c>
      <c r="H116" s="15">
        <f t="shared" si="8"/>
        <v>276894.1</v>
      </c>
      <c r="I116" s="15">
        <f>ROUND('[2]Anexa rectificare în mii lei'!I116/10,0)</f>
        <v>4747</v>
      </c>
      <c r="J116" s="14"/>
      <c r="K116" s="15">
        <f>ROUND('[2]Anexa rectificare în mii lei'!K116/10,0)</f>
        <v>4747</v>
      </c>
    </row>
    <row r="117" spans="1:11" ht="12.75">
      <c r="A117" s="13">
        <v>91</v>
      </c>
      <c r="B117" s="13" t="s">
        <v>122</v>
      </c>
      <c r="C117" s="14">
        <f t="shared" si="7"/>
        <v>664266</v>
      </c>
      <c r="D117" s="14">
        <f t="shared" si="7"/>
        <v>16705.074999999953</v>
      </c>
      <c r="E117" s="14">
        <f t="shared" si="7"/>
        <v>680971.075</v>
      </c>
      <c r="F117" s="15">
        <f>'[1]anexa ultima'!H117</f>
        <v>662245</v>
      </c>
      <c r="G117" s="15">
        <f>'[1]intalnire noiembrie'!K155</f>
        <v>16705.074999999953</v>
      </c>
      <c r="H117" s="15">
        <f t="shared" si="8"/>
        <v>678950.075</v>
      </c>
      <c r="I117" s="15">
        <f>ROUND('[2]Anexa rectificare în mii lei'!I117/10,0)</f>
        <v>2021</v>
      </c>
      <c r="J117" s="14"/>
      <c r="K117" s="15">
        <f>ROUND('[2]Anexa rectificare în mii lei'!K117/10,0)</f>
        <v>2021</v>
      </c>
    </row>
  </sheetData>
  <mergeCells count="8">
    <mergeCell ref="A5:K5"/>
    <mergeCell ref="A6:K6"/>
    <mergeCell ref="A8:A10"/>
    <mergeCell ref="B8:B10"/>
    <mergeCell ref="C8:E9"/>
    <mergeCell ref="F8:K8"/>
    <mergeCell ref="F9:H9"/>
    <mergeCell ref="I9:K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2005-11-29T06:33:16Z</cp:lastPrinted>
  <dcterms:created xsi:type="dcterms:W3CDTF">2005-11-23T11:19:08Z</dcterms:created>
  <dcterms:modified xsi:type="dcterms:W3CDTF">2005-11-29T06:34:44Z</dcterms:modified>
  <cp:category/>
  <cp:version/>
  <cp:contentType/>
  <cp:contentStatus/>
</cp:coreProperties>
</file>