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5640" activeTab="0"/>
  </bookViews>
  <sheets>
    <sheet name="bun" sheetId="1" r:id="rId1"/>
  </sheets>
  <definedNames>
    <definedName name="_xlnm._FilterDatabase" localSheetId="0" hidden="1">'bun'!$A$4:$P$111</definedName>
    <definedName name="_xlnm.Print_Titles" localSheetId="0">'bun'!$1:$4</definedName>
  </definedNames>
  <calcPr fullCalcOnLoad="1"/>
</workbook>
</file>

<file path=xl/sharedStrings.xml><?xml version="1.0" encoding="utf-8"?>
<sst xmlns="http://schemas.openxmlformats.org/spreadsheetml/2006/main" count="227" uniqueCount="121">
  <si>
    <t>Nr.crt.</t>
  </si>
  <si>
    <t>Localităţi</t>
  </si>
  <si>
    <t>Total  sume defalcate pentru echilibrarea bugetelor locale</t>
  </si>
  <si>
    <t>din care:</t>
  </si>
  <si>
    <t>Sume defalcate din impozitul pe venit pentru echilibrarea bugetelor locale</t>
  </si>
  <si>
    <t>Sume alocate de Consiliul judeţean din cota de 17% pentru echilibrarea bugetelor locale</t>
  </si>
  <si>
    <t>HCJM nr.28/2005</t>
  </si>
  <si>
    <t>HCJM nr./2005</t>
  </si>
  <si>
    <t>Total sume 2005</t>
  </si>
  <si>
    <t>kiiik</t>
  </si>
  <si>
    <t>Mii lei</t>
  </si>
  <si>
    <t>Leu nou</t>
  </si>
  <si>
    <t>TOTAL MUNICIPII,ORAŞE,COMUNE</t>
  </si>
  <si>
    <t>TOTAL MUNICIPII</t>
  </si>
  <si>
    <t>TOTAL ORAŞE</t>
  </si>
  <si>
    <t>TOTAL COMUNE</t>
  </si>
  <si>
    <t>Târgu Mureş</t>
  </si>
  <si>
    <t>A</t>
  </si>
  <si>
    <t>Sighişoara</t>
  </si>
  <si>
    <t>P</t>
  </si>
  <si>
    <t>Reghin</t>
  </si>
  <si>
    <t>Tîrnăveni</t>
  </si>
  <si>
    <t>Luduş</t>
  </si>
  <si>
    <t>Sovata</t>
  </si>
  <si>
    <t>U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</si>
  <si>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</si>
  <si>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</si>
  <si>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</si>
  <si>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</si>
  <si>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</si>
  <si>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</si>
  <si>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</si>
  <si>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</si>
  <si>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</si>
  <si>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</si>
  <si>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</si>
  <si>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</si>
  <si>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</si>
  <si>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</si>
  <si>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</si>
  <si>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</si>
  <si>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</si>
  <si>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</si>
  <si>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</si>
  <si>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</si>
  <si>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</si>
  <si>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</si>
  <si>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</si>
  <si>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</si>
  <si>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</si>
  <si>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</si>
  <si>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</si>
  <si>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</si>
  <si>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</si>
  <si>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</si>
  <si>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</si>
  <si>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</si>
  <si>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</si>
  <si>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</si>
  <si>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</si>
  <si>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</si>
  <si>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</si>
  <si>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</si>
  <si>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</si>
  <si>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</si>
  <si>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</si>
  <si>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</si>
  <si>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</si>
  <si>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</si>
  <si>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</si>
  <si>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</si>
  <si>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</si>
  <si>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</si>
  <si>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</si>
  <si>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</si>
  <si>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</si>
  <si>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</si>
  <si>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</si>
  <si>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</si>
  <si>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</si>
  <si>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</si>
  <si>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</si>
  <si>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</si>
  <si>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</si>
  <si>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</si>
  <si>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</si>
  <si>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</si>
  <si>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</si>
  <si>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</si>
  <si>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</si>
  <si>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</si>
  <si>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</si>
  <si>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</si>
  <si>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</si>
  <si>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</si>
  <si>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</si>
  <si>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</si>
  <si>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</si>
  <si>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</si>
  <si>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Mureş</t>
  </si>
  <si>
    <t>Sângeorgiu de Mureş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</si>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</sst>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5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5"/>
  <sheetViews>
    <sheetView tabSelected="1" workbookViewId="0" topLeftCell="A1">
      <pane xSplit="2" ySplit="4" topLeftCell="O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" sqref="B9"/>
    </sheetView>
  </sheetViews>
  <sheetFormatPr defaultColWidth="9.140625" defaultRowHeight="12.75"/>
  <cols>
    <col min="1" max="1" width="3.7109375" style="0" customWidth="1"/>
    <col min="2" max="2" width="32.8515625" style="46" customWidth="1"/>
    <col min="3" max="3" width="15.28125" style="0" hidden="1" customWidth="1"/>
    <col min="4" max="4" width="17.140625" style="0" hidden="1" customWidth="1"/>
    <col min="5" max="5" width="13.00390625" style="0" hidden="1" customWidth="1"/>
    <col min="6" max="6" width="10.57421875" style="0" hidden="1" customWidth="1"/>
    <col min="7" max="7" width="11.7109375" style="0" hidden="1" customWidth="1"/>
    <col min="8" max="8" width="18.8515625" style="0" hidden="1" customWidth="1"/>
    <col min="9" max="9" width="9.140625" style="0" hidden="1" customWidth="1"/>
    <col min="10" max="10" width="18.140625" style="0" hidden="1" customWidth="1"/>
    <col min="11" max="11" width="15.421875" style="0" hidden="1" customWidth="1"/>
    <col min="12" max="13" width="16.57421875" style="0" customWidth="1"/>
    <col min="14" max="15" width="17.57421875" style="0" customWidth="1"/>
    <col min="16" max="16" width="15.57421875" style="0" customWidth="1"/>
    <col min="17" max="17" width="13.8515625" style="0" customWidth="1"/>
  </cols>
  <sheetData>
    <row r="1" spans="1:17" s="7" customFormat="1" ht="13.5" thickBot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6"/>
      <c r="J1" s="8" t="s">
        <v>3</v>
      </c>
      <c r="K1" s="9"/>
      <c r="L1" s="10" t="s">
        <v>2</v>
      </c>
      <c r="M1" s="11"/>
      <c r="N1" s="12" t="s">
        <v>3</v>
      </c>
      <c r="O1" s="13"/>
      <c r="P1" s="13"/>
      <c r="Q1" s="14"/>
    </row>
    <row r="2" spans="1:17" s="7" customFormat="1" ht="54" customHeight="1" thickBot="1">
      <c r="A2" s="15"/>
      <c r="B2" s="16"/>
      <c r="C2" s="17"/>
      <c r="D2" s="4"/>
      <c r="E2" s="5"/>
      <c r="F2" s="5"/>
      <c r="G2" s="5"/>
      <c r="H2" s="6"/>
      <c r="J2" s="18"/>
      <c r="K2" s="19"/>
      <c r="L2" s="20"/>
      <c r="M2" s="21"/>
      <c r="N2" s="22" t="s">
        <v>4</v>
      </c>
      <c r="O2" s="23"/>
      <c r="P2" s="22" t="s">
        <v>5</v>
      </c>
      <c r="Q2" s="23"/>
    </row>
    <row r="3" spans="1:17" s="7" customFormat="1" ht="34.5" customHeight="1" thickBot="1">
      <c r="A3" s="24"/>
      <c r="B3" s="25"/>
      <c r="C3" s="26"/>
      <c r="D3" s="27" t="s">
        <v>4</v>
      </c>
      <c r="E3" s="27" t="s">
        <v>6</v>
      </c>
      <c r="F3" s="27" t="s">
        <v>7</v>
      </c>
      <c r="G3" s="27" t="s">
        <v>8</v>
      </c>
      <c r="H3" s="27" t="s">
        <v>5</v>
      </c>
      <c r="I3" s="7" t="s">
        <v>9</v>
      </c>
      <c r="J3" s="28" t="s">
        <v>4</v>
      </c>
      <c r="K3" s="28" t="s">
        <v>5</v>
      </c>
      <c r="L3" s="29" t="s">
        <v>10</v>
      </c>
      <c r="M3" s="29" t="s">
        <v>11</v>
      </c>
      <c r="N3" s="29" t="s">
        <v>10</v>
      </c>
      <c r="O3" s="29" t="s">
        <v>11</v>
      </c>
      <c r="P3" s="29" t="s">
        <v>10</v>
      </c>
      <c r="Q3" s="29" t="s">
        <v>11</v>
      </c>
    </row>
    <row r="4" spans="1:17" s="7" customFormat="1" ht="13.5" thickBot="1">
      <c r="A4" s="30">
        <v>0</v>
      </c>
      <c r="B4" s="31">
        <v>1</v>
      </c>
      <c r="C4" s="30">
        <v>2</v>
      </c>
      <c r="D4" s="30">
        <v>3</v>
      </c>
      <c r="E4" s="30"/>
      <c r="F4" s="30"/>
      <c r="G4" s="30"/>
      <c r="H4" s="30">
        <v>4</v>
      </c>
      <c r="I4" s="32"/>
      <c r="J4" s="33"/>
      <c r="K4" s="33"/>
      <c r="L4" s="34">
        <v>2</v>
      </c>
      <c r="M4" s="34">
        <v>3</v>
      </c>
      <c r="N4" s="30">
        <v>4</v>
      </c>
      <c r="O4" s="30">
        <v>5</v>
      </c>
      <c r="P4" s="30">
        <v>6</v>
      </c>
      <c r="Q4" s="30">
        <v>7</v>
      </c>
    </row>
    <row r="5" spans="1:17" ht="13.5" thickTop="1">
      <c r="A5" s="35"/>
      <c r="B5" s="36" t="s">
        <v>12</v>
      </c>
      <c r="C5" s="37">
        <f aca="true" t="shared" si="0" ref="C5:H5">C6+C7+C8</f>
        <v>325632454</v>
      </c>
      <c r="D5" s="37">
        <f t="shared" si="0"/>
        <v>171216500</v>
      </c>
      <c r="E5" s="37">
        <f t="shared" si="0"/>
        <v>6380000</v>
      </c>
      <c r="F5" s="37">
        <f t="shared" si="0"/>
        <v>16620000</v>
      </c>
      <c r="G5" s="37">
        <f t="shared" si="0"/>
        <v>194216500</v>
      </c>
      <c r="H5" s="37">
        <f t="shared" si="0"/>
        <v>154415954</v>
      </c>
      <c r="J5" s="37">
        <f aca="true" t="shared" si="1" ref="J5:Q5">J6+J7+J8</f>
        <v>19421650.000000007</v>
      </c>
      <c r="K5" s="37">
        <f t="shared" si="1"/>
        <v>15441595.400000002</v>
      </c>
      <c r="L5" s="37">
        <f t="shared" si="1"/>
        <v>348632454</v>
      </c>
      <c r="M5" s="37">
        <f t="shared" si="1"/>
        <v>34863245</v>
      </c>
      <c r="N5" s="37">
        <f t="shared" si="1"/>
        <v>194216500</v>
      </c>
      <c r="O5" s="37">
        <f t="shared" si="1"/>
        <v>19421650</v>
      </c>
      <c r="P5" s="37">
        <f t="shared" si="1"/>
        <v>154415954</v>
      </c>
      <c r="Q5" s="37">
        <f t="shared" si="1"/>
        <v>15441595</v>
      </c>
    </row>
    <row r="6" spans="1:17" ht="12.75">
      <c r="A6" s="38"/>
      <c r="B6" s="39" t="s">
        <v>13</v>
      </c>
      <c r="C6" s="40">
        <f aca="true" t="shared" si="2" ref="C6:H6">C9+C10+C11+C12</f>
        <v>48971532</v>
      </c>
      <c r="D6" s="40">
        <f t="shared" si="2"/>
        <v>30491295</v>
      </c>
      <c r="E6" s="40">
        <f t="shared" si="2"/>
        <v>4450000</v>
      </c>
      <c r="F6" s="40">
        <f t="shared" si="2"/>
        <v>1950000</v>
      </c>
      <c r="G6" s="40">
        <f t="shared" si="2"/>
        <v>36891295</v>
      </c>
      <c r="H6" s="40">
        <f t="shared" si="2"/>
        <v>18480237</v>
      </c>
      <c r="J6" s="40">
        <f aca="true" t="shared" si="3" ref="J6:Q6">J9+J10+J11+J12</f>
        <v>3689129.5</v>
      </c>
      <c r="K6" s="40">
        <f t="shared" si="3"/>
        <v>1848023.7</v>
      </c>
      <c r="L6" s="40">
        <f t="shared" si="3"/>
        <v>55371532</v>
      </c>
      <c r="M6" s="40">
        <f t="shared" si="3"/>
        <v>5537154</v>
      </c>
      <c r="N6" s="40">
        <f t="shared" si="3"/>
        <v>36891295</v>
      </c>
      <c r="O6" s="40">
        <f t="shared" si="3"/>
        <v>3689130</v>
      </c>
      <c r="P6" s="40">
        <f t="shared" si="3"/>
        <v>18480237</v>
      </c>
      <c r="Q6" s="40">
        <f t="shared" si="3"/>
        <v>1848024</v>
      </c>
    </row>
    <row r="7" spans="1:17" ht="12.75">
      <c r="A7" s="38"/>
      <c r="B7" s="39" t="s">
        <v>14</v>
      </c>
      <c r="C7" s="40">
        <f aca="true" t="shared" si="4" ref="C7:H7">C13+C14+C15+C16+C17+C18+C19</f>
        <v>26892837</v>
      </c>
      <c r="D7" s="40">
        <f t="shared" si="4"/>
        <v>13049099</v>
      </c>
      <c r="E7" s="40">
        <f t="shared" si="4"/>
        <v>1470000</v>
      </c>
      <c r="F7" s="40">
        <f t="shared" si="4"/>
        <v>2300000</v>
      </c>
      <c r="G7" s="40">
        <f t="shared" si="4"/>
        <v>16819099</v>
      </c>
      <c r="H7" s="40">
        <f t="shared" si="4"/>
        <v>13843738</v>
      </c>
      <c r="J7" s="40">
        <f aca="true" t="shared" si="5" ref="J7:Q7">J13+J14+J15+J16+J17+J18+J19</f>
        <v>1681909.9000000001</v>
      </c>
      <c r="K7" s="40">
        <f t="shared" si="5"/>
        <v>1384373.8</v>
      </c>
      <c r="L7" s="40">
        <f t="shared" si="5"/>
        <v>30662837</v>
      </c>
      <c r="M7" s="40">
        <f t="shared" si="5"/>
        <v>3066284</v>
      </c>
      <c r="N7" s="40">
        <f t="shared" si="5"/>
        <v>16819099</v>
      </c>
      <c r="O7" s="40">
        <f t="shared" si="5"/>
        <v>1681910</v>
      </c>
      <c r="P7" s="40">
        <f t="shared" si="5"/>
        <v>13843738</v>
      </c>
      <c r="Q7" s="40">
        <f t="shared" si="5"/>
        <v>1384374</v>
      </c>
    </row>
    <row r="8" spans="1:17" ht="12.75">
      <c r="A8" s="38"/>
      <c r="B8" s="39" t="s">
        <v>15</v>
      </c>
      <c r="C8" s="40">
        <f aca="true" t="shared" si="6" ref="C8:H8">SUM(C20:C110)</f>
        <v>249768085</v>
      </c>
      <c r="D8" s="40">
        <f t="shared" si="6"/>
        <v>127676106</v>
      </c>
      <c r="E8" s="40">
        <f t="shared" si="6"/>
        <v>460000</v>
      </c>
      <c r="F8" s="40">
        <f t="shared" si="6"/>
        <v>12370000</v>
      </c>
      <c r="G8" s="40">
        <f t="shared" si="6"/>
        <v>140506106</v>
      </c>
      <c r="H8" s="40">
        <f t="shared" si="6"/>
        <v>122091979</v>
      </c>
      <c r="J8" s="40">
        <f aca="true" t="shared" si="7" ref="J8:Q8">SUM(J20:J110)</f>
        <v>14050610.600000007</v>
      </c>
      <c r="K8" s="40">
        <f t="shared" si="7"/>
        <v>12209197.900000002</v>
      </c>
      <c r="L8" s="40">
        <f t="shared" si="7"/>
        <v>262598085</v>
      </c>
      <c r="M8" s="40">
        <f t="shared" si="7"/>
        <v>26259807</v>
      </c>
      <c r="N8" s="40">
        <f t="shared" si="7"/>
        <v>140506106</v>
      </c>
      <c r="O8" s="40">
        <f t="shared" si="7"/>
        <v>14050610</v>
      </c>
      <c r="P8" s="40">
        <f t="shared" si="7"/>
        <v>122091979</v>
      </c>
      <c r="Q8" s="40">
        <f t="shared" si="7"/>
        <v>12209197</v>
      </c>
    </row>
    <row r="9" spans="1:17" ht="12.75">
      <c r="A9" s="35">
        <v>1</v>
      </c>
      <c r="B9" s="41" t="s">
        <v>16</v>
      </c>
      <c r="C9" s="42">
        <f aca="true" t="shared" si="8" ref="C9:C40">D9+H9</f>
        <v>33181729</v>
      </c>
      <c r="D9" s="42">
        <v>18900382</v>
      </c>
      <c r="E9" s="42">
        <v>1200000</v>
      </c>
      <c r="F9" s="43">
        <f>2000000-550000</f>
        <v>1450000</v>
      </c>
      <c r="G9" s="43">
        <f aca="true" t="shared" si="9" ref="G9:G40">D9+E9+F9</f>
        <v>21550382</v>
      </c>
      <c r="H9" s="42">
        <v>14281347</v>
      </c>
      <c r="I9" t="s">
        <v>17</v>
      </c>
      <c r="J9" s="44">
        <f aca="true" t="shared" si="10" ref="J9:J40">G9/10</f>
        <v>2155038.2</v>
      </c>
      <c r="K9" s="44">
        <f aca="true" t="shared" si="11" ref="K9:K40">H9/10</f>
        <v>1428134.7</v>
      </c>
      <c r="L9" s="42">
        <f aca="true" t="shared" si="12" ref="L9:L40">N9+P9</f>
        <v>35831729</v>
      </c>
      <c r="M9" s="42">
        <f aca="true" t="shared" si="13" ref="M9:M40">O9+Q9</f>
        <v>3583173</v>
      </c>
      <c r="N9" s="42">
        <v>21550382</v>
      </c>
      <c r="O9" s="42">
        <v>2155038</v>
      </c>
      <c r="P9" s="42">
        <v>14281347</v>
      </c>
      <c r="Q9" s="42">
        <v>1428135</v>
      </c>
    </row>
    <row r="10" spans="1:17" ht="12.75">
      <c r="A10" s="38">
        <v>2</v>
      </c>
      <c r="B10" s="45" t="s">
        <v>18</v>
      </c>
      <c r="C10" s="42">
        <f t="shared" si="8"/>
        <v>4672227</v>
      </c>
      <c r="D10" s="42">
        <v>4040941</v>
      </c>
      <c r="E10" s="42">
        <v>1100000</v>
      </c>
      <c r="F10" s="45"/>
      <c r="G10" s="43">
        <f t="shared" si="9"/>
        <v>5140941</v>
      </c>
      <c r="H10" s="42">
        <v>631286</v>
      </c>
      <c r="I10" t="s">
        <v>19</v>
      </c>
      <c r="J10" s="44">
        <f t="shared" si="10"/>
        <v>514094.1</v>
      </c>
      <c r="K10" s="44">
        <f t="shared" si="11"/>
        <v>63128.6</v>
      </c>
      <c r="L10" s="42">
        <f t="shared" si="12"/>
        <v>5772227</v>
      </c>
      <c r="M10" s="42">
        <f t="shared" si="13"/>
        <v>577223</v>
      </c>
      <c r="N10" s="42">
        <v>5140941</v>
      </c>
      <c r="O10" s="42">
        <v>514094</v>
      </c>
      <c r="P10" s="42">
        <v>631286</v>
      </c>
      <c r="Q10" s="42">
        <v>63129</v>
      </c>
    </row>
    <row r="11" spans="1:17" ht="12.75">
      <c r="A11" s="38">
        <v>3</v>
      </c>
      <c r="B11" s="45" t="s">
        <v>20</v>
      </c>
      <c r="C11" s="42">
        <f t="shared" si="8"/>
        <v>5498999</v>
      </c>
      <c r="D11" s="42">
        <v>4164947</v>
      </c>
      <c r="E11" s="42">
        <v>1250000</v>
      </c>
      <c r="F11" s="42"/>
      <c r="G11" s="43">
        <f t="shared" si="9"/>
        <v>5414947</v>
      </c>
      <c r="H11" s="42">
        <v>1334052</v>
      </c>
      <c r="I11" t="s">
        <v>19</v>
      </c>
      <c r="J11" s="44">
        <f t="shared" si="10"/>
        <v>541494.7</v>
      </c>
      <c r="K11" s="44">
        <f t="shared" si="11"/>
        <v>133405.2</v>
      </c>
      <c r="L11" s="42">
        <f t="shared" si="12"/>
        <v>6748999</v>
      </c>
      <c r="M11" s="42">
        <f t="shared" si="13"/>
        <v>674900</v>
      </c>
      <c r="N11" s="42">
        <v>5414947</v>
      </c>
      <c r="O11" s="42">
        <v>541495</v>
      </c>
      <c r="P11" s="42">
        <v>1334052</v>
      </c>
      <c r="Q11" s="42">
        <v>133405</v>
      </c>
    </row>
    <row r="12" spans="1:17" ht="12.75">
      <c r="A12" s="38">
        <v>4</v>
      </c>
      <c r="B12" s="45" t="s">
        <v>21</v>
      </c>
      <c r="C12" s="42">
        <f t="shared" si="8"/>
        <v>5618577</v>
      </c>
      <c r="D12" s="42">
        <v>3385025</v>
      </c>
      <c r="E12" s="42">
        <v>900000</v>
      </c>
      <c r="F12" s="45">
        <v>500000</v>
      </c>
      <c r="G12" s="43">
        <f t="shared" si="9"/>
        <v>4785025</v>
      </c>
      <c r="H12" s="42">
        <v>2233552</v>
      </c>
      <c r="I12" t="s">
        <v>19</v>
      </c>
      <c r="J12" s="44">
        <f t="shared" si="10"/>
        <v>478502.5</v>
      </c>
      <c r="K12" s="44">
        <f t="shared" si="11"/>
        <v>223355.2</v>
      </c>
      <c r="L12" s="42">
        <f t="shared" si="12"/>
        <v>7018577</v>
      </c>
      <c r="M12" s="42">
        <f t="shared" si="13"/>
        <v>701858</v>
      </c>
      <c r="N12" s="42">
        <v>4785025</v>
      </c>
      <c r="O12" s="42">
        <v>478503</v>
      </c>
      <c r="P12" s="42">
        <v>2233552</v>
      </c>
      <c r="Q12" s="42">
        <v>223355</v>
      </c>
    </row>
    <row r="13" spans="1:17" ht="12.75">
      <c r="A13" s="38">
        <v>1</v>
      </c>
      <c r="B13" s="45" t="s">
        <v>22</v>
      </c>
      <c r="C13" s="42">
        <f t="shared" si="8"/>
        <v>4953536</v>
      </c>
      <c r="D13" s="42">
        <v>2628047</v>
      </c>
      <c r="E13" s="42">
        <v>585000</v>
      </c>
      <c r="F13" s="42"/>
      <c r="G13" s="43">
        <f t="shared" si="9"/>
        <v>3213047</v>
      </c>
      <c r="H13" s="42">
        <v>2325489</v>
      </c>
      <c r="I13" t="s">
        <v>19</v>
      </c>
      <c r="J13" s="44">
        <f t="shared" si="10"/>
        <v>321304.7</v>
      </c>
      <c r="K13" s="44">
        <f t="shared" si="11"/>
        <v>232548.9</v>
      </c>
      <c r="L13" s="42">
        <f t="shared" si="12"/>
        <v>5538536</v>
      </c>
      <c r="M13" s="42">
        <f t="shared" si="13"/>
        <v>553854</v>
      </c>
      <c r="N13" s="42">
        <v>3213047</v>
      </c>
      <c r="O13" s="42">
        <v>321305</v>
      </c>
      <c r="P13" s="42">
        <v>2325489</v>
      </c>
      <c r="Q13" s="42">
        <v>232549</v>
      </c>
    </row>
    <row r="14" spans="1:17" ht="12.75">
      <c r="A14" s="38">
        <v>2</v>
      </c>
      <c r="B14" s="45" t="s">
        <v>23</v>
      </c>
      <c r="C14" s="42">
        <f t="shared" si="8"/>
        <v>4937168</v>
      </c>
      <c r="D14" s="42">
        <v>2612422</v>
      </c>
      <c r="E14" s="42"/>
      <c r="F14" s="45">
        <v>500000</v>
      </c>
      <c r="G14" s="43">
        <f t="shared" si="9"/>
        <v>3112422</v>
      </c>
      <c r="H14" s="42">
        <v>2324746</v>
      </c>
      <c r="I14" t="s">
        <v>24</v>
      </c>
      <c r="J14" s="44">
        <f t="shared" si="10"/>
        <v>311242.2</v>
      </c>
      <c r="K14" s="44">
        <f t="shared" si="11"/>
        <v>232474.6</v>
      </c>
      <c r="L14" s="42">
        <f t="shared" si="12"/>
        <v>5437168</v>
      </c>
      <c r="M14" s="42">
        <f t="shared" si="13"/>
        <v>543717</v>
      </c>
      <c r="N14" s="42">
        <v>3112422</v>
      </c>
      <c r="O14" s="42">
        <v>311242</v>
      </c>
      <c r="P14" s="42">
        <v>2324746</v>
      </c>
      <c r="Q14" s="42">
        <v>232475</v>
      </c>
    </row>
    <row r="15" spans="1:17" ht="12.75">
      <c r="A15" s="38">
        <v>3</v>
      </c>
      <c r="B15" s="45" t="s">
        <v>25</v>
      </c>
      <c r="C15" s="42">
        <f t="shared" si="8"/>
        <v>4710341</v>
      </c>
      <c r="D15" s="42">
        <v>1896772</v>
      </c>
      <c r="E15" s="42">
        <v>385000</v>
      </c>
      <c r="F15" s="45">
        <v>500000</v>
      </c>
      <c r="G15" s="43">
        <f t="shared" si="9"/>
        <v>2781772</v>
      </c>
      <c r="H15" s="42">
        <v>2813569</v>
      </c>
      <c r="I15" t="s">
        <v>19</v>
      </c>
      <c r="J15" s="44">
        <f t="shared" si="10"/>
        <v>278177.2</v>
      </c>
      <c r="K15" s="44">
        <f t="shared" si="11"/>
        <v>281356.9</v>
      </c>
      <c r="L15" s="42">
        <f t="shared" si="12"/>
        <v>5595341</v>
      </c>
      <c r="M15" s="42">
        <f t="shared" si="13"/>
        <v>559534</v>
      </c>
      <c r="N15" s="42">
        <v>2781772</v>
      </c>
      <c r="O15" s="42">
        <v>278177</v>
      </c>
      <c r="P15" s="42">
        <v>2813569</v>
      </c>
      <c r="Q15" s="42">
        <v>281357</v>
      </c>
    </row>
    <row r="16" spans="1:17" ht="12.75">
      <c r="A16" s="38">
        <v>4</v>
      </c>
      <c r="B16" s="45" t="s">
        <v>26</v>
      </c>
      <c r="C16" s="42">
        <f t="shared" si="8"/>
        <v>3256889</v>
      </c>
      <c r="D16" s="42">
        <v>1610337</v>
      </c>
      <c r="E16" s="42"/>
      <c r="F16" s="42"/>
      <c r="G16" s="43">
        <f t="shared" si="9"/>
        <v>1610337</v>
      </c>
      <c r="H16" s="42">
        <v>1646552</v>
      </c>
      <c r="I16" t="s">
        <v>24</v>
      </c>
      <c r="J16" s="44">
        <f t="shared" si="10"/>
        <v>161033.7</v>
      </c>
      <c r="K16" s="44">
        <f t="shared" si="11"/>
        <v>164655.2</v>
      </c>
      <c r="L16" s="42">
        <f t="shared" si="12"/>
        <v>3256889</v>
      </c>
      <c r="M16" s="42">
        <f t="shared" si="13"/>
        <v>325689</v>
      </c>
      <c r="N16" s="42">
        <v>1610337</v>
      </c>
      <c r="O16" s="42">
        <v>161034</v>
      </c>
      <c r="P16" s="42">
        <v>1646552</v>
      </c>
      <c r="Q16" s="42">
        <v>164655</v>
      </c>
    </row>
    <row r="17" spans="1:17" ht="12.75">
      <c r="A17" s="38">
        <v>5</v>
      </c>
      <c r="B17" s="45" t="s">
        <v>27</v>
      </c>
      <c r="C17" s="42">
        <f t="shared" si="8"/>
        <v>2779612</v>
      </c>
      <c r="D17" s="42">
        <v>1622090</v>
      </c>
      <c r="E17" s="42"/>
      <c r="F17" s="42"/>
      <c r="G17" s="43">
        <f t="shared" si="9"/>
        <v>1622090</v>
      </c>
      <c r="H17" s="42">
        <v>1157522</v>
      </c>
      <c r="I17" t="s">
        <v>24</v>
      </c>
      <c r="J17" s="44">
        <f t="shared" si="10"/>
        <v>162209</v>
      </c>
      <c r="K17" s="44">
        <f t="shared" si="11"/>
        <v>115752.2</v>
      </c>
      <c r="L17" s="42">
        <f t="shared" si="12"/>
        <v>2779612</v>
      </c>
      <c r="M17" s="42">
        <f t="shared" si="13"/>
        <v>277961</v>
      </c>
      <c r="N17" s="42">
        <v>1622090</v>
      </c>
      <c r="O17" s="42">
        <v>162209</v>
      </c>
      <c r="P17" s="42">
        <v>1157522</v>
      </c>
      <c r="Q17" s="42">
        <v>115752</v>
      </c>
    </row>
    <row r="18" spans="1:17" ht="12.75">
      <c r="A18" s="38">
        <v>6</v>
      </c>
      <c r="B18" s="45" t="s">
        <v>28</v>
      </c>
      <c r="C18" s="42">
        <f t="shared" si="8"/>
        <v>4225487</v>
      </c>
      <c r="D18" s="42">
        <v>1431750</v>
      </c>
      <c r="E18" s="42"/>
      <c r="F18" s="45">
        <v>1000000</v>
      </c>
      <c r="G18" s="43">
        <f t="shared" si="9"/>
        <v>2431750</v>
      </c>
      <c r="H18" s="42">
        <v>2793737</v>
      </c>
      <c r="I18" t="s">
        <v>19</v>
      </c>
      <c r="J18" s="44">
        <f t="shared" si="10"/>
        <v>243175</v>
      </c>
      <c r="K18" s="44">
        <f t="shared" si="11"/>
        <v>279373.7</v>
      </c>
      <c r="L18" s="42">
        <f t="shared" si="12"/>
        <v>5225487</v>
      </c>
      <c r="M18" s="42">
        <f t="shared" si="13"/>
        <v>522549</v>
      </c>
      <c r="N18" s="42">
        <v>2431750</v>
      </c>
      <c r="O18" s="42">
        <v>243175</v>
      </c>
      <c r="P18" s="42">
        <v>2793737</v>
      </c>
      <c r="Q18" s="42">
        <v>279374</v>
      </c>
    </row>
    <row r="19" spans="1:17" ht="12.75">
      <c r="A19" s="38">
        <v>7</v>
      </c>
      <c r="B19" s="45" t="s">
        <v>29</v>
      </c>
      <c r="C19" s="42">
        <f t="shared" si="8"/>
        <v>2029804</v>
      </c>
      <c r="D19" s="42">
        <v>1247681</v>
      </c>
      <c r="E19" s="42">
        <v>500000</v>
      </c>
      <c r="F19" s="45">
        <v>300000</v>
      </c>
      <c r="G19" s="43">
        <f t="shared" si="9"/>
        <v>2047681</v>
      </c>
      <c r="H19" s="42">
        <v>782123</v>
      </c>
      <c r="I19" t="s">
        <v>24</v>
      </c>
      <c r="J19" s="44">
        <f t="shared" si="10"/>
        <v>204768.1</v>
      </c>
      <c r="K19" s="44">
        <f t="shared" si="11"/>
        <v>78212.3</v>
      </c>
      <c r="L19" s="42">
        <f t="shared" si="12"/>
        <v>2829804</v>
      </c>
      <c r="M19" s="42">
        <f t="shared" si="13"/>
        <v>282980</v>
      </c>
      <c r="N19" s="42">
        <v>2047681</v>
      </c>
      <c r="O19" s="42">
        <v>204768</v>
      </c>
      <c r="P19" s="42">
        <v>782123</v>
      </c>
      <c r="Q19" s="42">
        <v>78212</v>
      </c>
    </row>
    <row r="20" spans="1:17" ht="12.75">
      <c r="A20" s="38">
        <v>1</v>
      </c>
      <c r="B20" s="45" t="s">
        <v>30</v>
      </c>
      <c r="C20" s="42">
        <f t="shared" si="8"/>
        <v>3780647</v>
      </c>
      <c r="D20" s="42">
        <v>2247744</v>
      </c>
      <c r="E20" s="42"/>
      <c r="F20" s="45">
        <v>200000</v>
      </c>
      <c r="G20" s="43">
        <f t="shared" si="9"/>
        <v>2447744</v>
      </c>
      <c r="H20" s="42">
        <v>1532903</v>
      </c>
      <c r="I20" t="s">
        <v>19</v>
      </c>
      <c r="J20" s="44">
        <f t="shared" si="10"/>
        <v>244774.4</v>
      </c>
      <c r="K20" s="44">
        <f t="shared" si="11"/>
        <v>153290.3</v>
      </c>
      <c r="L20" s="42">
        <f t="shared" si="12"/>
        <v>3980647</v>
      </c>
      <c r="M20" s="42">
        <f t="shared" si="13"/>
        <v>398064</v>
      </c>
      <c r="N20" s="42">
        <v>2447744</v>
      </c>
      <c r="O20" s="42">
        <v>244774</v>
      </c>
      <c r="P20" s="42">
        <v>1532903</v>
      </c>
      <c r="Q20" s="42">
        <v>153290</v>
      </c>
    </row>
    <row r="21" spans="1:17" ht="12.75">
      <c r="A21" s="38">
        <v>2</v>
      </c>
      <c r="B21" s="45" t="s">
        <v>31</v>
      </c>
      <c r="C21" s="42">
        <f t="shared" si="8"/>
        <v>4246345</v>
      </c>
      <c r="D21" s="42">
        <v>2432633</v>
      </c>
      <c r="E21" s="42"/>
      <c r="F21" s="42"/>
      <c r="G21" s="43">
        <f t="shared" si="9"/>
        <v>2432633</v>
      </c>
      <c r="H21" s="42">
        <v>1813712</v>
      </c>
      <c r="I21" t="s">
        <v>19</v>
      </c>
      <c r="J21" s="44">
        <f t="shared" si="10"/>
        <v>243263.3</v>
      </c>
      <c r="K21" s="44">
        <f t="shared" si="11"/>
        <v>181371.2</v>
      </c>
      <c r="L21" s="42">
        <f t="shared" si="12"/>
        <v>4246345</v>
      </c>
      <c r="M21" s="42">
        <f t="shared" si="13"/>
        <v>424634</v>
      </c>
      <c r="N21" s="42">
        <v>2432633</v>
      </c>
      <c r="O21" s="42">
        <v>243263</v>
      </c>
      <c r="P21" s="42">
        <v>1813712</v>
      </c>
      <c r="Q21" s="42">
        <v>181371</v>
      </c>
    </row>
    <row r="22" spans="1:17" ht="12.75">
      <c r="A22" s="38">
        <v>3</v>
      </c>
      <c r="B22" s="45" t="s">
        <v>32</v>
      </c>
      <c r="C22" s="42">
        <f t="shared" si="8"/>
        <v>3216012</v>
      </c>
      <c r="D22" s="42">
        <v>1778915</v>
      </c>
      <c r="E22" s="42"/>
      <c r="F22" s="42"/>
      <c r="G22" s="43">
        <f t="shared" si="9"/>
        <v>1778915</v>
      </c>
      <c r="H22" s="42">
        <v>1437097</v>
      </c>
      <c r="I22" t="s">
        <v>17</v>
      </c>
      <c r="J22" s="44">
        <f t="shared" si="10"/>
        <v>177891.5</v>
      </c>
      <c r="K22" s="44">
        <f t="shared" si="11"/>
        <v>143709.7</v>
      </c>
      <c r="L22" s="42">
        <f t="shared" si="12"/>
        <v>3216012</v>
      </c>
      <c r="M22" s="42">
        <f t="shared" si="13"/>
        <v>321602</v>
      </c>
      <c r="N22" s="42">
        <v>1778915</v>
      </c>
      <c r="O22" s="42">
        <v>177892</v>
      </c>
      <c r="P22" s="42">
        <v>1437097</v>
      </c>
      <c r="Q22" s="42">
        <v>143710</v>
      </c>
    </row>
    <row r="23" spans="1:17" ht="12.75">
      <c r="A23" s="38">
        <v>4</v>
      </c>
      <c r="B23" s="45" t="s">
        <v>33</v>
      </c>
      <c r="C23" s="42">
        <f t="shared" si="8"/>
        <v>2601561</v>
      </c>
      <c r="D23" s="42">
        <v>1224171</v>
      </c>
      <c r="E23" s="42"/>
      <c r="F23" s="42"/>
      <c r="G23" s="43">
        <f t="shared" si="9"/>
        <v>1224171</v>
      </c>
      <c r="H23" s="42">
        <v>1377390</v>
      </c>
      <c r="I23" t="s">
        <v>17</v>
      </c>
      <c r="J23" s="44">
        <f t="shared" si="10"/>
        <v>122417.1</v>
      </c>
      <c r="K23" s="44">
        <f t="shared" si="11"/>
        <v>137739</v>
      </c>
      <c r="L23" s="42">
        <f t="shared" si="12"/>
        <v>2601561</v>
      </c>
      <c r="M23" s="42">
        <f t="shared" si="13"/>
        <v>260156</v>
      </c>
      <c r="N23" s="42">
        <v>1224171</v>
      </c>
      <c r="O23" s="42">
        <v>122417</v>
      </c>
      <c r="P23" s="42">
        <v>1377390</v>
      </c>
      <c r="Q23" s="42">
        <v>137739</v>
      </c>
    </row>
    <row r="24" spans="1:17" ht="12.75">
      <c r="A24" s="38">
        <v>5</v>
      </c>
      <c r="B24" s="45" t="s">
        <v>34</v>
      </c>
      <c r="C24" s="42">
        <f t="shared" si="8"/>
        <v>2900283</v>
      </c>
      <c r="D24" s="42">
        <v>1648745</v>
      </c>
      <c r="E24" s="42"/>
      <c r="F24" s="45">
        <v>1000000</v>
      </c>
      <c r="G24" s="43">
        <f t="shared" si="9"/>
        <v>2648745</v>
      </c>
      <c r="H24" s="42">
        <v>1251538</v>
      </c>
      <c r="I24" t="s">
        <v>17</v>
      </c>
      <c r="J24" s="44">
        <f t="shared" si="10"/>
        <v>264874.5</v>
      </c>
      <c r="K24" s="44">
        <f t="shared" si="11"/>
        <v>125153.8</v>
      </c>
      <c r="L24" s="42">
        <f t="shared" si="12"/>
        <v>3900283</v>
      </c>
      <c r="M24" s="42">
        <f t="shared" si="13"/>
        <v>390029</v>
      </c>
      <c r="N24" s="42">
        <v>2648745</v>
      </c>
      <c r="O24" s="42">
        <v>264875</v>
      </c>
      <c r="P24" s="42">
        <v>1251538</v>
      </c>
      <c r="Q24" s="42">
        <v>125154</v>
      </c>
    </row>
    <row r="25" spans="1:17" ht="12.75">
      <c r="A25" s="38">
        <v>6</v>
      </c>
      <c r="B25" s="45" t="s">
        <v>35</v>
      </c>
      <c r="C25" s="42">
        <f t="shared" si="8"/>
        <v>1990439</v>
      </c>
      <c r="D25" s="42">
        <v>748225</v>
      </c>
      <c r="E25" s="42"/>
      <c r="F25" s="45">
        <v>200000</v>
      </c>
      <c r="G25" s="43">
        <f t="shared" si="9"/>
        <v>948225</v>
      </c>
      <c r="H25" s="42">
        <v>1242214</v>
      </c>
      <c r="I25" t="s">
        <v>19</v>
      </c>
      <c r="J25" s="44">
        <f t="shared" si="10"/>
        <v>94822.5</v>
      </c>
      <c r="K25" s="44">
        <f t="shared" si="11"/>
        <v>124221.4</v>
      </c>
      <c r="L25" s="42">
        <f t="shared" si="12"/>
        <v>2190439</v>
      </c>
      <c r="M25" s="42">
        <f t="shared" si="13"/>
        <v>219043</v>
      </c>
      <c r="N25" s="42">
        <v>948225</v>
      </c>
      <c r="O25" s="42">
        <v>94822</v>
      </c>
      <c r="P25" s="42">
        <v>1242214</v>
      </c>
      <c r="Q25" s="42">
        <v>124221</v>
      </c>
    </row>
    <row r="26" spans="1:17" ht="12.75">
      <c r="A26" s="38">
        <v>7</v>
      </c>
      <c r="B26" s="45" t="s">
        <v>36</v>
      </c>
      <c r="C26" s="42">
        <f t="shared" si="8"/>
        <v>3279621</v>
      </c>
      <c r="D26" s="42">
        <v>2361079</v>
      </c>
      <c r="E26" s="42"/>
      <c r="F26" s="42"/>
      <c r="G26" s="43">
        <f t="shared" si="9"/>
        <v>2361079</v>
      </c>
      <c r="H26" s="42">
        <v>918542</v>
      </c>
      <c r="I26" t="s">
        <v>19</v>
      </c>
      <c r="J26" s="44">
        <f t="shared" si="10"/>
        <v>236107.9</v>
      </c>
      <c r="K26" s="44">
        <f t="shared" si="11"/>
        <v>91854.2</v>
      </c>
      <c r="L26" s="42">
        <f t="shared" si="12"/>
        <v>3279621</v>
      </c>
      <c r="M26" s="42">
        <f t="shared" si="13"/>
        <v>327962</v>
      </c>
      <c r="N26" s="42">
        <v>2361079</v>
      </c>
      <c r="O26" s="42">
        <v>236108</v>
      </c>
      <c r="P26" s="42">
        <v>918542</v>
      </c>
      <c r="Q26" s="42">
        <v>91854</v>
      </c>
    </row>
    <row r="27" spans="1:17" ht="12.75">
      <c r="A27" s="38">
        <v>8</v>
      </c>
      <c r="B27" s="45" t="s">
        <v>37</v>
      </c>
      <c r="C27" s="42">
        <f t="shared" si="8"/>
        <v>4349006</v>
      </c>
      <c r="D27" s="42">
        <v>2314157</v>
      </c>
      <c r="E27" s="42"/>
      <c r="F27" s="45">
        <v>200000</v>
      </c>
      <c r="G27" s="43">
        <f t="shared" si="9"/>
        <v>2514157</v>
      </c>
      <c r="H27" s="42">
        <v>2034849</v>
      </c>
      <c r="I27" t="s">
        <v>24</v>
      </c>
      <c r="J27" s="44">
        <f t="shared" si="10"/>
        <v>251415.7</v>
      </c>
      <c r="K27" s="44">
        <f t="shared" si="11"/>
        <v>203484.9</v>
      </c>
      <c r="L27" s="42">
        <f t="shared" si="12"/>
        <v>4549006</v>
      </c>
      <c r="M27" s="42">
        <f t="shared" si="13"/>
        <v>454901</v>
      </c>
      <c r="N27" s="42">
        <v>2514157</v>
      </c>
      <c r="O27" s="42">
        <v>251416</v>
      </c>
      <c r="P27" s="42">
        <v>2034849</v>
      </c>
      <c r="Q27" s="42">
        <v>203485</v>
      </c>
    </row>
    <row r="28" spans="1:17" ht="12.75">
      <c r="A28" s="38">
        <v>9</v>
      </c>
      <c r="B28" s="45" t="s">
        <v>38</v>
      </c>
      <c r="C28" s="42">
        <f t="shared" si="8"/>
        <v>3546921</v>
      </c>
      <c r="D28" s="42">
        <v>2007960</v>
      </c>
      <c r="E28" s="42"/>
      <c r="F28" s="45">
        <v>400000</v>
      </c>
      <c r="G28" s="43">
        <f t="shared" si="9"/>
        <v>2407960</v>
      </c>
      <c r="H28" s="42">
        <v>1538961</v>
      </c>
      <c r="I28" t="s">
        <v>19</v>
      </c>
      <c r="J28" s="44">
        <f t="shared" si="10"/>
        <v>240796</v>
      </c>
      <c r="K28" s="44">
        <f t="shared" si="11"/>
        <v>153896.1</v>
      </c>
      <c r="L28" s="42">
        <f t="shared" si="12"/>
        <v>3946921</v>
      </c>
      <c r="M28" s="42">
        <f t="shared" si="13"/>
        <v>394692</v>
      </c>
      <c r="N28" s="42">
        <v>2407960</v>
      </c>
      <c r="O28" s="42">
        <v>240796</v>
      </c>
      <c r="P28" s="42">
        <v>1538961</v>
      </c>
      <c r="Q28" s="42">
        <v>153896</v>
      </c>
    </row>
    <row r="29" spans="1:17" ht="12.75">
      <c r="A29" s="38">
        <v>10</v>
      </c>
      <c r="B29" s="45" t="s">
        <v>39</v>
      </c>
      <c r="C29" s="42">
        <f t="shared" si="8"/>
        <v>1533312</v>
      </c>
      <c r="D29" s="42">
        <v>607009</v>
      </c>
      <c r="E29" s="42"/>
      <c r="F29" s="42"/>
      <c r="G29" s="43">
        <f t="shared" si="9"/>
        <v>607009</v>
      </c>
      <c r="H29" s="42">
        <v>926303</v>
      </c>
      <c r="I29" t="s">
        <v>24</v>
      </c>
      <c r="J29" s="44">
        <f t="shared" si="10"/>
        <v>60700.9</v>
      </c>
      <c r="K29" s="44">
        <f t="shared" si="11"/>
        <v>92630.3</v>
      </c>
      <c r="L29" s="42">
        <f t="shared" si="12"/>
        <v>1533312</v>
      </c>
      <c r="M29" s="42">
        <f t="shared" si="13"/>
        <v>153331</v>
      </c>
      <c r="N29" s="42">
        <v>607009</v>
      </c>
      <c r="O29" s="42">
        <v>60701</v>
      </c>
      <c r="P29" s="42">
        <v>926303</v>
      </c>
      <c r="Q29" s="42">
        <v>92630</v>
      </c>
    </row>
    <row r="30" spans="1:17" ht="12.75">
      <c r="A30" s="38">
        <v>11</v>
      </c>
      <c r="B30" s="45" t="s">
        <v>40</v>
      </c>
      <c r="C30" s="42">
        <f t="shared" si="8"/>
        <v>1749748</v>
      </c>
      <c r="D30" s="42">
        <v>398616</v>
      </c>
      <c r="E30" s="42"/>
      <c r="F30" s="45">
        <v>200000</v>
      </c>
      <c r="G30" s="43">
        <f t="shared" si="9"/>
        <v>598616</v>
      </c>
      <c r="H30" s="42">
        <v>1351132</v>
      </c>
      <c r="I30" t="s">
        <v>24</v>
      </c>
      <c r="J30" s="44">
        <f t="shared" si="10"/>
        <v>59861.6</v>
      </c>
      <c r="K30" s="44">
        <f t="shared" si="11"/>
        <v>135113.2</v>
      </c>
      <c r="L30" s="42">
        <f t="shared" si="12"/>
        <v>1949748</v>
      </c>
      <c r="M30" s="42">
        <f t="shared" si="13"/>
        <v>194975</v>
      </c>
      <c r="N30" s="42">
        <v>598616</v>
      </c>
      <c r="O30" s="42">
        <v>59862</v>
      </c>
      <c r="P30" s="42">
        <v>1351132</v>
      </c>
      <c r="Q30" s="42">
        <v>135113</v>
      </c>
    </row>
    <row r="31" spans="1:17" ht="12.75">
      <c r="A31" s="38">
        <v>12</v>
      </c>
      <c r="B31" s="45" t="s">
        <v>41</v>
      </c>
      <c r="C31" s="42">
        <f t="shared" si="8"/>
        <v>2210294</v>
      </c>
      <c r="D31" s="42">
        <v>1379509</v>
      </c>
      <c r="E31" s="42"/>
      <c r="F31" s="42"/>
      <c r="G31" s="43">
        <f t="shared" si="9"/>
        <v>1379509</v>
      </c>
      <c r="H31" s="42">
        <v>830785</v>
      </c>
      <c r="I31" t="s">
        <v>24</v>
      </c>
      <c r="J31" s="44">
        <f t="shared" si="10"/>
        <v>137950.9</v>
      </c>
      <c r="K31" s="44">
        <f t="shared" si="11"/>
        <v>83078.5</v>
      </c>
      <c r="L31" s="42">
        <f t="shared" si="12"/>
        <v>2210294</v>
      </c>
      <c r="M31" s="42">
        <f t="shared" si="13"/>
        <v>221029</v>
      </c>
      <c r="N31" s="42">
        <v>1379509</v>
      </c>
      <c r="O31" s="42">
        <v>137951</v>
      </c>
      <c r="P31" s="42">
        <v>830785</v>
      </c>
      <c r="Q31" s="42">
        <v>83078</v>
      </c>
    </row>
    <row r="32" spans="1:17" ht="12.75">
      <c r="A32" s="38">
        <v>13</v>
      </c>
      <c r="B32" s="45" t="s">
        <v>42</v>
      </c>
      <c r="C32" s="42">
        <f t="shared" si="8"/>
        <v>1955225</v>
      </c>
      <c r="D32" s="42">
        <v>1158980</v>
      </c>
      <c r="E32" s="42"/>
      <c r="F32" s="45">
        <v>100000</v>
      </c>
      <c r="G32" s="43">
        <f t="shared" si="9"/>
        <v>1258980</v>
      </c>
      <c r="H32" s="42">
        <v>796245</v>
      </c>
      <c r="I32" t="s">
        <v>24</v>
      </c>
      <c r="J32" s="44">
        <f t="shared" si="10"/>
        <v>125898</v>
      </c>
      <c r="K32" s="44">
        <f t="shared" si="11"/>
        <v>79624.5</v>
      </c>
      <c r="L32" s="42">
        <f t="shared" si="12"/>
        <v>2055225</v>
      </c>
      <c r="M32" s="42">
        <f t="shared" si="13"/>
        <v>205522</v>
      </c>
      <c r="N32" s="42">
        <v>1258980</v>
      </c>
      <c r="O32" s="42">
        <v>125898</v>
      </c>
      <c r="P32" s="42">
        <v>796245</v>
      </c>
      <c r="Q32" s="42">
        <v>79624</v>
      </c>
    </row>
    <row r="33" spans="1:17" ht="12.75">
      <c r="A33" s="38">
        <v>14</v>
      </c>
      <c r="B33" s="45" t="s">
        <v>43</v>
      </c>
      <c r="C33" s="42">
        <f t="shared" si="8"/>
        <v>2953258</v>
      </c>
      <c r="D33" s="42">
        <v>1527539</v>
      </c>
      <c r="E33" s="42"/>
      <c r="F33" s="45">
        <v>100000</v>
      </c>
      <c r="G33" s="43">
        <f t="shared" si="9"/>
        <v>1627539</v>
      </c>
      <c r="H33" s="42">
        <v>1425719</v>
      </c>
      <c r="I33" t="s">
        <v>17</v>
      </c>
      <c r="J33" s="44">
        <f t="shared" si="10"/>
        <v>162753.9</v>
      </c>
      <c r="K33" s="44">
        <f t="shared" si="11"/>
        <v>142571.9</v>
      </c>
      <c r="L33" s="42">
        <f t="shared" si="12"/>
        <v>3053258</v>
      </c>
      <c r="M33" s="42">
        <f t="shared" si="13"/>
        <v>305326</v>
      </c>
      <c r="N33" s="42">
        <v>1627539</v>
      </c>
      <c r="O33" s="42">
        <v>162754</v>
      </c>
      <c r="P33" s="42">
        <v>1425719</v>
      </c>
      <c r="Q33" s="42">
        <v>142572</v>
      </c>
    </row>
    <row r="34" spans="1:17" ht="12.75">
      <c r="A34" s="38">
        <v>15</v>
      </c>
      <c r="B34" s="45" t="s">
        <v>44</v>
      </c>
      <c r="C34" s="42">
        <f t="shared" si="8"/>
        <v>2167894</v>
      </c>
      <c r="D34" s="42">
        <v>664250</v>
      </c>
      <c r="E34" s="42"/>
      <c r="F34" s="45">
        <v>100000</v>
      </c>
      <c r="G34" s="43">
        <f t="shared" si="9"/>
        <v>764250</v>
      </c>
      <c r="H34" s="42">
        <v>1503644</v>
      </c>
      <c r="I34" t="s">
        <v>19</v>
      </c>
      <c r="J34" s="44">
        <f t="shared" si="10"/>
        <v>76425</v>
      </c>
      <c r="K34" s="44">
        <f t="shared" si="11"/>
        <v>150364.4</v>
      </c>
      <c r="L34" s="42">
        <f t="shared" si="12"/>
        <v>2267894</v>
      </c>
      <c r="M34" s="42">
        <f t="shared" si="13"/>
        <v>226789</v>
      </c>
      <c r="N34" s="42">
        <v>764250</v>
      </c>
      <c r="O34" s="42">
        <v>76425</v>
      </c>
      <c r="P34" s="42">
        <v>1503644</v>
      </c>
      <c r="Q34" s="42">
        <v>150364</v>
      </c>
    </row>
    <row r="35" spans="1:17" ht="12.75">
      <c r="A35" s="38">
        <v>16</v>
      </c>
      <c r="B35" s="45" t="s">
        <v>45</v>
      </c>
      <c r="C35" s="42">
        <f t="shared" si="8"/>
        <v>1967822</v>
      </c>
      <c r="D35" s="42">
        <v>678097</v>
      </c>
      <c r="E35" s="42"/>
      <c r="F35" s="42"/>
      <c r="G35" s="43">
        <f t="shared" si="9"/>
        <v>678097</v>
      </c>
      <c r="H35" s="42">
        <v>1289725</v>
      </c>
      <c r="I35" t="s">
        <v>24</v>
      </c>
      <c r="J35" s="44">
        <f t="shared" si="10"/>
        <v>67809.7</v>
      </c>
      <c r="K35" s="44">
        <f t="shared" si="11"/>
        <v>128972.5</v>
      </c>
      <c r="L35" s="42">
        <f t="shared" si="12"/>
        <v>1967822</v>
      </c>
      <c r="M35" s="42">
        <f t="shared" si="13"/>
        <v>196782</v>
      </c>
      <c r="N35" s="42">
        <v>678097</v>
      </c>
      <c r="O35" s="42">
        <v>67810</v>
      </c>
      <c r="P35" s="42">
        <v>1289725</v>
      </c>
      <c r="Q35" s="42">
        <v>128972</v>
      </c>
    </row>
    <row r="36" spans="1:17" ht="12.75">
      <c r="A36" s="38">
        <v>17</v>
      </c>
      <c r="B36" s="45" t="s">
        <v>46</v>
      </c>
      <c r="C36" s="42">
        <f t="shared" si="8"/>
        <v>2579164</v>
      </c>
      <c r="D36" s="42">
        <v>1334043</v>
      </c>
      <c r="E36" s="42"/>
      <c r="F36" s="45">
        <v>100000</v>
      </c>
      <c r="G36" s="43">
        <f t="shared" si="9"/>
        <v>1434043</v>
      </c>
      <c r="H36" s="42">
        <v>1245121</v>
      </c>
      <c r="I36" t="s">
        <v>19</v>
      </c>
      <c r="J36" s="44">
        <f t="shared" si="10"/>
        <v>143404.3</v>
      </c>
      <c r="K36" s="44">
        <f t="shared" si="11"/>
        <v>124512.1</v>
      </c>
      <c r="L36" s="42">
        <f t="shared" si="12"/>
        <v>2679164</v>
      </c>
      <c r="M36" s="42">
        <f t="shared" si="13"/>
        <v>267916</v>
      </c>
      <c r="N36" s="42">
        <v>1434043</v>
      </c>
      <c r="O36" s="42">
        <v>143404</v>
      </c>
      <c r="P36" s="42">
        <v>1245121</v>
      </c>
      <c r="Q36" s="42">
        <v>124512</v>
      </c>
    </row>
    <row r="37" spans="1:17" ht="12.75">
      <c r="A37" s="38">
        <v>18</v>
      </c>
      <c r="B37" s="45" t="s">
        <v>47</v>
      </c>
      <c r="C37" s="42">
        <f t="shared" si="8"/>
        <v>3170499</v>
      </c>
      <c r="D37" s="42">
        <v>1824272</v>
      </c>
      <c r="E37" s="42"/>
      <c r="F37" s="45">
        <v>100000</v>
      </c>
      <c r="G37" s="43">
        <f t="shared" si="9"/>
        <v>1924272</v>
      </c>
      <c r="H37" s="42">
        <v>1346227</v>
      </c>
      <c r="I37" t="s">
        <v>19</v>
      </c>
      <c r="J37" s="44">
        <f t="shared" si="10"/>
        <v>192427.2</v>
      </c>
      <c r="K37" s="44">
        <f t="shared" si="11"/>
        <v>134622.7</v>
      </c>
      <c r="L37" s="42">
        <f t="shared" si="12"/>
        <v>3270499</v>
      </c>
      <c r="M37" s="42">
        <f t="shared" si="13"/>
        <v>327050</v>
      </c>
      <c r="N37" s="42">
        <v>1924272</v>
      </c>
      <c r="O37" s="42">
        <v>192427</v>
      </c>
      <c r="P37" s="42">
        <v>1346227</v>
      </c>
      <c r="Q37" s="42">
        <v>134623</v>
      </c>
    </row>
    <row r="38" spans="1:17" ht="12.75">
      <c r="A38" s="38">
        <v>19</v>
      </c>
      <c r="B38" s="45" t="s">
        <v>48</v>
      </c>
      <c r="C38" s="42">
        <f t="shared" si="8"/>
        <v>3261039</v>
      </c>
      <c r="D38" s="42">
        <v>1931037</v>
      </c>
      <c r="E38" s="42"/>
      <c r="F38" s="45">
        <v>200000</v>
      </c>
      <c r="G38" s="43">
        <f t="shared" si="9"/>
        <v>2131037</v>
      </c>
      <c r="H38" s="42">
        <v>1330002</v>
      </c>
      <c r="I38" t="s">
        <v>19</v>
      </c>
      <c r="J38" s="44">
        <f t="shared" si="10"/>
        <v>213103.7</v>
      </c>
      <c r="K38" s="44">
        <f t="shared" si="11"/>
        <v>133000.2</v>
      </c>
      <c r="L38" s="42">
        <f t="shared" si="12"/>
        <v>3461039</v>
      </c>
      <c r="M38" s="42">
        <f t="shared" si="13"/>
        <v>346104</v>
      </c>
      <c r="N38" s="42">
        <v>2131037</v>
      </c>
      <c r="O38" s="42">
        <v>213104</v>
      </c>
      <c r="P38" s="42">
        <v>1330002</v>
      </c>
      <c r="Q38" s="42">
        <v>133000</v>
      </c>
    </row>
    <row r="39" spans="1:17" ht="12.75">
      <c r="A39" s="38">
        <v>20</v>
      </c>
      <c r="B39" s="45" t="s">
        <v>49</v>
      </c>
      <c r="C39" s="42">
        <f t="shared" si="8"/>
        <v>3201804</v>
      </c>
      <c r="D39" s="42">
        <v>1660315</v>
      </c>
      <c r="E39" s="42"/>
      <c r="F39" s="45">
        <v>100000</v>
      </c>
      <c r="G39" s="43">
        <f t="shared" si="9"/>
        <v>1760315</v>
      </c>
      <c r="H39" s="42">
        <v>1541489</v>
      </c>
      <c r="I39" t="s">
        <v>24</v>
      </c>
      <c r="J39" s="44">
        <f t="shared" si="10"/>
        <v>176031.5</v>
      </c>
      <c r="K39" s="44">
        <f t="shared" si="11"/>
        <v>154148.9</v>
      </c>
      <c r="L39" s="42">
        <f t="shared" si="12"/>
        <v>3301804</v>
      </c>
      <c r="M39" s="42">
        <f t="shared" si="13"/>
        <v>330181</v>
      </c>
      <c r="N39" s="42">
        <v>1760315</v>
      </c>
      <c r="O39" s="42">
        <v>176032</v>
      </c>
      <c r="P39" s="42">
        <v>1541489</v>
      </c>
      <c r="Q39" s="42">
        <v>154149</v>
      </c>
    </row>
    <row r="40" spans="1:17" ht="12.75">
      <c r="A40" s="38">
        <v>21</v>
      </c>
      <c r="B40" s="45" t="s">
        <v>50</v>
      </c>
      <c r="C40" s="42">
        <f t="shared" si="8"/>
        <v>2973653</v>
      </c>
      <c r="D40" s="42">
        <v>1538088</v>
      </c>
      <c r="E40" s="42"/>
      <c r="F40" s="45">
        <v>100000</v>
      </c>
      <c r="G40" s="43">
        <f t="shared" si="9"/>
        <v>1638088</v>
      </c>
      <c r="H40" s="42">
        <v>1435565</v>
      </c>
      <c r="I40" t="s">
        <v>17</v>
      </c>
      <c r="J40" s="44">
        <f t="shared" si="10"/>
        <v>163808.8</v>
      </c>
      <c r="K40" s="44">
        <f t="shared" si="11"/>
        <v>143556.5</v>
      </c>
      <c r="L40" s="42">
        <f t="shared" si="12"/>
        <v>3073653</v>
      </c>
      <c r="M40" s="42">
        <f t="shared" si="13"/>
        <v>307366</v>
      </c>
      <c r="N40" s="42">
        <v>1638088</v>
      </c>
      <c r="O40" s="42">
        <v>163809</v>
      </c>
      <c r="P40" s="42">
        <v>1435565</v>
      </c>
      <c r="Q40" s="42">
        <v>143557</v>
      </c>
    </row>
    <row r="41" spans="1:17" ht="12.75">
      <c r="A41" s="38">
        <v>22</v>
      </c>
      <c r="B41" s="45" t="s">
        <v>51</v>
      </c>
      <c r="C41" s="42">
        <f aca="true" t="shared" si="14" ref="C41:C72">D41+H41</f>
        <v>2813046</v>
      </c>
      <c r="D41" s="42">
        <v>1661743</v>
      </c>
      <c r="E41" s="42"/>
      <c r="F41" s="45">
        <v>200000</v>
      </c>
      <c r="G41" s="43">
        <f aca="true" t="shared" si="15" ref="G41:G72">D41+E41+F41</f>
        <v>1861743</v>
      </c>
      <c r="H41" s="42">
        <v>1151303</v>
      </c>
      <c r="I41" t="s">
        <v>19</v>
      </c>
      <c r="J41" s="44">
        <f aca="true" t="shared" si="16" ref="J41:J72">G41/10</f>
        <v>186174.3</v>
      </c>
      <c r="K41" s="44">
        <f aca="true" t="shared" si="17" ref="K41:K72">H41/10</f>
        <v>115130.3</v>
      </c>
      <c r="L41" s="42">
        <f aca="true" t="shared" si="18" ref="L41:L72">N41+P41</f>
        <v>3013046</v>
      </c>
      <c r="M41" s="42">
        <f aca="true" t="shared" si="19" ref="M41:M72">O41+Q41</f>
        <v>301304</v>
      </c>
      <c r="N41" s="42">
        <v>1861743</v>
      </c>
      <c r="O41" s="42">
        <v>186174</v>
      </c>
      <c r="P41" s="42">
        <v>1151303</v>
      </c>
      <c r="Q41" s="42">
        <v>115130</v>
      </c>
    </row>
    <row r="42" spans="1:17" ht="12.75">
      <c r="A42" s="38">
        <v>23</v>
      </c>
      <c r="B42" s="45" t="s">
        <v>52</v>
      </c>
      <c r="C42" s="42">
        <f t="shared" si="14"/>
        <v>2476535</v>
      </c>
      <c r="D42" s="42">
        <v>498480</v>
      </c>
      <c r="E42" s="42"/>
      <c r="F42" s="42"/>
      <c r="G42" s="43">
        <f t="shared" si="15"/>
        <v>498480</v>
      </c>
      <c r="H42" s="42">
        <v>1978055</v>
      </c>
      <c r="I42" t="s">
        <v>19</v>
      </c>
      <c r="J42" s="44">
        <f t="shared" si="16"/>
        <v>49848</v>
      </c>
      <c r="K42" s="44">
        <f t="shared" si="17"/>
        <v>197805.5</v>
      </c>
      <c r="L42" s="42">
        <f t="shared" si="18"/>
        <v>2476535</v>
      </c>
      <c r="M42" s="42">
        <f t="shared" si="19"/>
        <v>247654</v>
      </c>
      <c r="N42" s="42">
        <v>498480</v>
      </c>
      <c r="O42" s="42">
        <v>49848</v>
      </c>
      <c r="P42" s="42">
        <v>1978055</v>
      </c>
      <c r="Q42" s="42">
        <v>197806</v>
      </c>
    </row>
    <row r="43" spans="1:17" ht="12.75">
      <c r="A43" s="38">
        <v>24</v>
      </c>
      <c r="B43" s="45" t="s">
        <v>53</v>
      </c>
      <c r="C43" s="42">
        <f t="shared" si="14"/>
        <v>2060821</v>
      </c>
      <c r="D43" s="42">
        <v>341803</v>
      </c>
      <c r="E43" s="42"/>
      <c r="F43" s="45">
        <v>100000</v>
      </c>
      <c r="G43" s="43">
        <f t="shared" si="15"/>
        <v>441803</v>
      </c>
      <c r="H43" s="42">
        <v>1719018</v>
      </c>
      <c r="I43" t="s">
        <v>19</v>
      </c>
      <c r="J43" s="44">
        <f t="shared" si="16"/>
        <v>44180.3</v>
      </c>
      <c r="K43" s="44">
        <f t="shared" si="17"/>
        <v>171901.8</v>
      </c>
      <c r="L43" s="42">
        <f t="shared" si="18"/>
        <v>2160821</v>
      </c>
      <c r="M43" s="42">
        <f t="shared" si="19"/>
        <v>216082</v>
      </c>
      <c r="N43" s="42">
        <v>441803</v>
      </c>
      <c r="O43" s="42">
        <v>44180</v>
      </c>
      <c r="P43" s="42">
        <v>1719018</v>
      </c>
      <c r="Q43" s="42">
        <v>171902</v>
      </c>
    </row>
    <row r="44" spans="1:17" ht="12.75">
      <c r="A44" s="38">
        <v>25</v>
      </c>
      <c r="B44" s="45" t="s">
        <v>54</v>
      </c>
      <c r="C44" s="42">
        <f t="shared" si="14"/>
        <v>2266590</v>
      </c>
      <c r="D44" s="42">
        <v>444653</v>
      </c>
      <c r="E44" s="42"/>
      <c r="F44" s="45">
        <v>100000</v>
      </c>
      <c r="G44" s="43">
        <f t="shared" si="15"/>
        <v>544653</v>
      </c>
      <c r="H44" s="42">
        <v>1821937</v>
      </c>
      <c r="I44" t="s">
        <v>19</v>
      </c>
      <c r="J44" s="44">
        <f t="shared" si="16"/>
        <v>54465.3</v>
      </c>
      <c r="K44" s="44">
        <f t="shared" si="17"/>
        <v>182193.7</v>
      </c>
      <c r="L44" s="42">
        <f t="shared" si="18"/>
        <v>2366590</v>
      </c>
      <c r="M44" s="42">
        <f t="shared" si="19"/>
        <v>236659</v>
      </c>
      <c r="N44" s="42">
        <v>544653</v>
      </c>
      <c r="O44" s="42">
        <v>54465</v>
      </c>
      <c r="P44" s="42">
        <v>1821937</v>
      </c>
      <c r="Q44" s="42">
        <v>182194</v>
      </c>
    </row>
    <row r="45" spans="1:17" ht="12.75">
      <c r="A45" s="38">
        <v>26</v>
      </c>
      <c r="B45" s="45" t="s">
        <v>55</v>
      </c>
      <c r="C45" s="42">
        <f t="shared" si="14"/>
        <v>4089904</v>
      </c>
      <c r="D45" s="42">
        <v>3564089</v>
      </c>
      <c r="E45" s="42"/>
      <c r="F45" s="42"/>
      <c r="G45" s="43">
        <f t="shared" si="15"/>
        <v>3564089</v>
      </c>
      <c r="H45" s="42">
        <v>525815</v>
      </c>
      <c r="I45" t="s">
        <v>19</v>
      </c>
      <c r="J45" s="44">
        <f t="shared" si="16"/>
        <v>356408.9</v>
      </c>
      <c r="K45" s="44">
        <f t="shared" si="17"/>
        <v>52581.5</v>
      </c>
      <c r="L45" s="42">
        <f t="shared" si="18"/>
        <v>4089904</v>
      </c>
      <c r="M45" s="42">
        <f t="shared" si="19"/>
        <v>408990</v>
      </c>
      <c r="N45" s="42">
        <v>3564089</v>
      </c>
      <c r="O45" s="42">
        <v>356409</v>
      </c>
      <c r="P45" s="42">
        <v>525815</v>
      </c>
      <c r="Q45" s="42">
        <v>52581</v>
      </c>
    </row>
    <row r="46" spans="1:17" ht="12.75">
      <c r="A46" s="38">
        <v>27</v>
      </c>
      <c r="B46" s="45" t="s">
        <v>56</v>
      </c>
      <c r="C46" s="42">
        <f t="shared" si="14"/>
        <v>2293621</v>
      </c>
      <c r="D46" s="42">
        <v>365385</v>
      </c>
      <c r="E46" s="42"/>
      <c r="F46" s="42"/>
      <c r="G46" s="43">
        <f t="shared" si="15"/>
        <v>365385</v>
      </c>
      <c r="H46" s="42">
        <v>1928236</v>
      </c>
      <c r="I46" t="s">
        <v>24</v>
      </c>
      <c r="J46" s="44">
        <f t="shared" si="16"/>
        <v>36538.5</v>
      </c>
      <c r="K46" s="44">
        <f t="shared" si="17"/>
        <v>192823.6</v>
      </c>
      <c r="L46" s="42">
        <f t="shared" si="18"/>
        <v>2293621</v>
      </c>
      <c r="M46" s="42">
        <f t="shared" si="19"/>
        <v>229362</v>
      </c>
      <c r="N46" s="42">
        <v>365385</v>
      </c>
      <c r="O46" s="42">
        <v>36538</v>
      </c>
      <c r="P46" s="42">
        <v>1928236</v>
      </c>
      <c r="Q46" s="42">
        <v>192824</v>
      </c>
    </row>
    <row r="47" spans="1:17" ht="12.75">
      <c r="A47" s="38">
        <v>28</v>
      </c>
      <c r="B47" s="45" t="s">
        <v>57</v>
      </c>
      <c r="C47" s="42">
        <f t="shared" si="14"/>
        <v>2005888</v>
      </c>
      <c r="D47" s="42">
        <v>899977</v>
      </c>
      <c r="E47" s="42"/>
      <c r="F47" s="45">
        <v>100000</v>
      </c>
      <c r="G47" s="43">
        <f t="shared" si="15"/>
        <v>999977</v>
      </c>
      <c r="H47" s="42">
        <v>1105911</v>
      </c>
      <c r="I47" t="s">
        <v>24</v>
      </c>
      <c r="J47" s="44">
        <f t="shared" si="16"/>
        <v>99997.7</v>
      </c>
      <c r="K47" s="44">
        <f t="shared" si="17"/>
        <v>110591.1</v>
      </c>
      <c r="L47" s="42">
        <f t="shared" si="18"/>
        <v>2105888</v>
      </c>
      <c r="M47" s="42">
        <f t="shared" si="19"/>
        <v>210589</v>
      </c>
      <c r="N47" s="42">
        <v>999977</v>
      </c>
      <c r="O47" s="42">
        <v>99998</v>
      </c>
      <c r="P47" s="42">
        <v>1105911</v>
      </c>
      <c r="Q47" s="42">
        <v>110591</v>
      </c>
    </row>
    <row r="48" spans="1:17" ht="12.75">
      <c r="A48" s="38">
        <v>29</v>
      </c>
      <c r="B48" s="45" t="s">
        <v>58</v>
      </c>
      <c r="C48" s="42">
        <f t="shared" si="14"/>
        <v>2192821</v>
      </c>
      <c r="D48" s="42">
        <v>756375</v>
      </c>
      <c r="E48" s="42"/>
      <c r="F48" s="45">
        <f>100000+150000</f>
        <v>250000</v>
      </c>
      <c r="G48" s="43">
        <f t="shared" si="15"/>
        <v>1006375</v>
      </c>
      <c r="H48" s="42">
        <v>1436446</v>
      </c>
      <c r="I48" t="s">
        <v>19</v>
      </c>
      <c r="J48" s="44">
        <f t="shared" si="16"/>
        <v>100637.5</v>
      </c>
      <c r="K48" s="44">
        <f t="shared" si="17"/>
        <v>143644.6</v>
      </c>
      <c r="L48" s="42">
        <f t="shared" si="18"/>
        <v>2442821</v>
      </c>
      <c r="M48" s="42">
        <f t="shared" si="19"/>
        <v>244282</v>
      </c>
      <c r="N48" s="42">
        <v>1006375</v>
      </c>
      <c r="O48" s="42">
        <v>100637</v>
      </c>
      <c r="P48" s="42">
        <v>1436446</v>
      </c>
      <c r="Q48" s="42">
        <v>143645</v>
      </c>
    </row>
    <row r="49" spans="1:17" ht="12.75">
      <c r="A49" s="38">
        <v>30</v>
      </c>
      <c r="B49" s="45" t="s">
        <v>59</v>
      </c>
      <c r="C49" s="42">
        <f t="shared" si="14"/>
        <v>2147059</v>
      </c>
      <c r="D49" s="42">
        <v>823285</v>
      </c>
      <c r="E49" s="42"/>
      <c r="F49" s="45">
        <v>200000</v>
      </c>
      <c r="G49" s="43">
        <f t="shared" si="15"/>
        <v>1023285</v>
      </c>
      <c r="H49" s="42">
        <v>1323774</v>
      </c>
      <c r="I49" t="s">
        <v>24</v>
      </c>
      <c r="J49" s="44">
        <f t="shared" si="16"/>
        <v>102328.5</v>
      </c>
      <c r="K49" s="44">
        <f t="shared" si="17"/>
        <v>132377.4</v>
      </c>
      <c r="L49" s="42">
        <f t="shared" si="18"/>
        <v>2347059</v>
      </c>
      <c r="M49" s="42">
        <f t="shared" si="19"/>
        <v>234705</v>
      </c>
      <c r="N49" s="42">
        <v>1023285</v>
      </c>
      <c r="O49" s="42">
        <v>102328</v>
      </c>
      <c r="P49" s="42">
        <v>1323774</v>
      </c>
      <c r="Q49" s="42">
        <v>132377</v>
      </c>
    </row>
    <row r="50" spans="1:17" ht="12.75">
      <c r="A50" s="38">
        <v>31</v>
      </c>
      <c r="B50" s="45" t="s">
        <v>60</v>
      </c>
      <c r="C50" s="42">
        <f t="shared" si="14"/>
        <v>2874835</v>
      </c>
      <c r="D50" s="42">
        <v>1618652</v>
      </c>
      <c r="E50" s="42"/>
      <c r="F50" s="42"/>
      <c r="G50" s="43">
        <f t="shared" si="15"/>
        <v>1618652</v>
      </c>
      <c r="H50" s="42">
        <v>1256183</v>
      </c>
      <c r="I50" t="s">
        <v>24</v>
      </c>
      <c r="J50" s="44">
        <f t="shared" si="16"/>
        <v>161865.2</v>
      </c>
      <c r="K50" s="44">
        <f t="shared" si="17"/>
        <v>125618.3</v>
      </c>
      <c r="L50" s="42">
        <f t="shared" si="18"/>
        <v>2874835</v>
      </c>
      <c r="M50" s="42">
        <f t="shared" si="19"/>
        <v>287483</v>
      </c>
      <c r="N50" s="42">
        <v>1618652</v>
      </c>
      <c r="O50" s="42">
        <v>161865</v>
      </c>
      <c r="P50" s="42">
        <v>1256183</v>
      </c>
      <c r="Q50" s="42">
        <v>125618</v>
      </c>
    </row>
    <row r="51" spans="1:17" ht="12.75">
      <c r="A51" s="38">
        <v>32</v>
      </c>
      <c r="B51" s="45" t="s">
        <v>61</v>
      </c>
      <c r="C51" s="42">
        <f t="shared" si="14"/>
        <v>3319814</v>
      </c>
      <c r="D51" s="42">
        <v>1318027</v>
      </c>
      <c r="E51" s="42"/>
      <c r="F51" s="45">
        <f>100000+150000</f>
        <v>250000</v>
      </c>
      <c r="G51" s="43">
        <f t="shared" si="15"/>
        <v>1568027</v>
      </c>
      <c r="H51" s="42">
        <v>2001787</v>
      </c>
      <c r="I51" t="s">
        <v>24</v>
      </c>
      <c r="J51" s="44">
        <f t="shared" si="16"/>
        <v>156802.7</v>
      </c>
      <c r="K51" s="44">
        <f t="shared" si="17"/>
        <v>200178.7</v>
      </c>
      <c r="L51" s="42">
        <f t="shared" si="18"/>
        <v>3569814</v>
      </c>
      <c r="M51" s="42">
        <f t="shared" si="19"/>
        <v>356982</v>
      </c>
      <c r="N51" s="42">
        <v>1568027</v>
      </c>
      <c r="O51" s="42">
        <v>156803</v>
      </c>
      <c r="P51" s="42">
        <v>2001787</v>
      </c>
      <c r="Q51" s="42">
        <v>200179</v>
      </c>
    </row>
    <row r="52" spans="1:17" ht="12.75">
      <c r="A52" s="38">
        <v>33</v>
      </c>
      <c r="B52" s="45" t="s">
        <v>62</v>
      </c>
      <c r="C52" s="42">
        <f t="shared" si="14"/>
        <v>4207202</v>
      </c>
      <c r="D52" s="42">
        <v>1688954</v>
      </c>
      <c r="E52" s="42"/>
      <c r="F52" s="45">
        <v>500000</v>
      </c>
      <c r="G52" s="43">
        <f t="shared" si="15"/>
        <v>2188954</v>
      </c>
      <c r="H52" s="42">
        <v>2518248</v>
      </c>
      <c r="I52" t="s">
        <v>24</v>
      </c>
      <c r="J52" s="44">
        <f t="shared" si="16"/>
        <v>218895.4</v>
      </c>
      <c r="K52" s="44">
        <f t="shared" si="17"/>
        <v>251824.8</v>
      </c>
      <c r="L52" s="42">
        <f t="shared" si="18"/>
        <v>4707202</v>
      </c>
      <c r="M52" s="42">
        <f t="shared" si="19"/>
        <v>470720</v>
      </c>
      <c r="N52" s="42">
        <v>2188954</v>
      </c>
      <c r="O52" s="42">
        <v>218895</v>
      </c>
      <c r="P52" s="42">
        <v>2518248</v>
      </c>
      <c r="Q52" s="42">
        <v>251825</v>
      </c>
    </row>
    <row r="53" spans="1:17" ht="12.75">
      <c r="A53" s="38">
        <v>34</v>
      </c>
      <c r="B53" s="45" t="s">
        <v>63</v>
      </c>
      <c r="C53" s="42">
        <f t="shared" si="14"/>
        <v>2114195</v>
      </c>
      <c r="D53" s="42">
        <v>1293462</v>
      </c>
      <c r="E53" s="42"/>
      <c r="F53" s="42"/>
      <c r="G53" s="43">
        <f t="shared" si="15"/>
        <v>1293462</v>
      </c>
      <c r="H53" s="42">
        <v>820733</v>
      </c>
      <c r="I53" t="s">
        <v>24</v>
      </c>
      <c r="J53" s="44">
        <f t="shared" si="16"/>
        <v>129346.2</v>
      </c>
      <c r="K53" s="44">
        <f t="shared" si="17"/>
        <v>82073.3</v>
      </c>
      <c r="L53" s="42">
        <f t="shared" si="18"/>
        <v>2114195</v>
      </c>
      <c r="M53" s="42">
        <f t="shared" si="19"/>
        <v>211419</v>
      </c>
      <c r="N53" s="42">
        <v>1293462</v>
      </c>
      <c r="O53" s="42">
        <v>129346</v>
      </c>
      <c r="P53" s="42">
        <v>820733</v>
      </c>
      <c r="Q53" s="42">
        <v>82073</v>
      </c>
    </row>
    <row r="54" spans="1:17" ht="12.75">
      <c r="A54" s="38">
        <v>35</v>
      </c>
      <c r="B54" s="45" t="s">
        <v>64</v>
      </c>
      <c r="C54" s="42">
        <f t="shared" si="14"/>
        <v>2614700</v>
      </c>
      <c r="D54" s="42">
        <v>1280587</v>
      </c>
      <c r="E54" s="42"/>
      <c r="F54" s="45">
        <v>200000</v>
      </c>
      <c r="G54" s="43">
        <f t="shared" si="15"/>
        <v>1480587</v>
      </c>
      <c r="H54" s="42">
        <v>1334113</v>
      </c>
      <c r="I54" t="s">
        <v>24</v>
      </c>
      <c r="J54" s="44">
        <f t="shared" si="16"/>
        <v>148058.7</v>
      </c>
      <c r="K54" s="44">
        <f t="shared" si="17"/>
        <v>133411.3</v>
      </c>
      <c r="L54" s="42">
        <f t="shared" si="18"/>
        <v>2814700</v>
      </c>
      <c r="M54" s="42">
        <f t="shared" si="19"/>
        <v>281470</v>
      </c>
      <c r="N54" s="42">
        <v>1480587</v>
      </c>
      <c r="O54" s="42">
        <v>148059</v>
      </c>
      <c r="P54" s="42">
        <v>1334113</v>
      </c>
      <c r="Q54" s="42">
        <v>133411</v>
      </c>
    </row>
    <row r="55" spans="1:17" ht="12.75">
      <c r="A55" s="38">
        <v>36</v>
      </c>
      <c r="B55" s="45" t="s">
        <v>65</v>
      </c>
      <c r="C55" s="42">
        <f t="shared" si="14"/>
        <v>3444518</v>
      </c>
      <c r="D55" s="42">
        <v>1811170</v>
      </c>
      <c r="E55" s="42">
        <v>160000</v>
      </c>
      <c r="F55" s="45">
        <v>300000</v>
      </c>
      <c r="G55" s="43">
        <f t="shared" si="15"/>
        <v>2271170</v>
      </c>
      <c r="H55" s="42">
        <v>1633348</v>
      </c>
      <c r="I55" t="s">
        <v>24</v>
      </c>
      <c r="J55" s="44">
        <f t="shared" si="16"/>
        <v>227117</v>
      </c>
      <c r="K55" s="44">
        <f t="shared" si="17"/>
        <v>163334.8</v>
      </c>
      <c r="L55" s="42">
        <f t="shared" si="18"/>
        <v>3904518</v>
      </c>
      <c r="M55" s="42">
        <f t="shared" si="19"/>
        <v>390452</v>
      </c>
      <c r="N55" s="42">
        <v>2271170</v>
      </c>
      <c r="O55" s="42">
        <v>227117</v>
      </c>
      <c r="P55" s="42">
        <v>1633348</v>
      </c>
      <c r="Q55" s="42">
        <v>163335</v>
      </c>
    </row>
    <row r="56" spans="1:17" ht="12.75">
      <c r="A56" s="38">
        <v>37</v>
      </c>
      <c r="B56" s="45" t="s">
        <v>66</v>
      </c>
      <c r="C56" s="42">
        <f t="shared" si="14"/>
        <v>2440752</v>
      </c>
      <c r="D56" s="42">
        <v>1395263</v>
      </c>
      <c r="E56" s="42"/>
      <c r="F56" s="45">
        <v>25000</v>
      </c>
      <c r="G56" s="43">
        <f t="shared" si="15"/>
        <v>1420263</v>
      </c>
      <c r="H56" s="42">
        <v>1045489</v>
      </c>
      <c r="I56" t="s">
        <v>19</v>
      </c>
      <c r="J56" s="44">
        <f t="shared" si="16"/>
        <v>142026.3</v>
      </c>
      <c r="K56" s="44">
        <f t="shared" si="17"/>
        <v>104548.9</v>
      </c>
      <c r="L56" s="42">
        <f t="shared" si="18"/>
        <v>2465752</v>
      </c>
      <c r="M56" s="42">
        <f t="shared" si="19"/>
        <v>246575</v>
      </c>
      <c r="N56" s="42">
        <v>1420263</v>
      </c>
      <c r="O56" s="42">
        <v>142026</v>
      </c>
      <c r="P56" s="42">
        <v>1045489</v>
      </c>
      <c r="Q56" s="42">
        <v>104549</v>
      </c>
    </row>
    <row r="57" spans="1:17" ht="12.75">
      <c r="A57" s="38">
        <v>38</v>
      </c>
      <c r="B57" s="45" t="s">
        <v>67</v>
      </c>
      <c r="C57" s="42">
        <f t="shared" si="14"/>
        <v>2517990</v>
      </c>
      <c r="D57" s="42">
        <v>1184805</v>
      </c>
      <c r="E57" s="42"/>
      <c r="F57" s="42"/>
      <c r="G57" s="43">
        <f t="shared" si="15"/>
        <v>1184805</v>
      </c>
      <c r="H57" s="42">
        <v>1333185</v>
      </c>
      <c r="I57" t="s">
        <v>19</v>
      </c>
      <c r="J57" s="44">
        <f t="shared" si="16"/>
        <v>118480.5</v>
      </c>
      <c r="K57" s="44">
        <f t="shared" si="17"/>
        <v>133318.5</v>
      </c>
      <c r="L57" s="42">
        <f t="shared" si="18"/>
        <v>2517990</v>
      </c>
      <c r="M57" s="42">
        <f t="shared" si="19"/>
        <v>251800</v>
      </c>
      <c r="N57" s="42">
        <v>1184805</v>
      </c>
      <c r="O57" s="42">
        <v>118481</v>
      </c>
      <c r="P57" s="42">
        <v>1333185</v>
      </c>
      <c r="Q57" s="42">
        <v>133319</v>
      </c>
    </row>
    <row r="58" spans="1:17" ht="12.75">
      <c r="A58" s="38">
        <v>39</v>
      </c>
      <c r="B58" s="45" t="s">
        <v>68</v>
      </c>
      <c r="C58" s="42">
        <f t="shared" si="14"/>
        <v>4013613</v>
      </c>
      <c r="D58" s="42">
        <v>2312255</v>
      </c>
      <c r="E58" s="42"/>
      <c r="F58" s="45">
        <v>500000</v>
      </c>
      <c r="G58" s="43">
        <f t="shared" si="15"/>
        <v>2812255</v>
      </c>
      <c r="H58" s="42">
        <v>1701358</v>
      </c>
      <c r="I58" t="s">
        <v>19</v>
      </c>
      <c r="J58" s="44">
        <f t="shared" si="16"/>
        <v>281225.5</v>
      </c>
      <c r="K58" s="44">
        <f t="shared" si="17"/>
        <v>170135.8</v>
      </c>
      <c r="L58" s="42">
        <f t="shared" si="18"/>
        <v>4513613</v>
      </c>
      <c r="M58" s="42">
        <f t="shared" si="19"/>
        <v>451362</v>
      </c>
      <c r="N58" s="42">
        <v>2812255</v>
      </c>
      <c r="O58" s="42">
        <v>281226</v>
      </c>
      <c r="P58" s="42">
        <v>1701358</v>
      </c>
      <c r="Q58" s="42">
        <v>170136</v>
      </c>
    </row>
    <row r="59" spans="1:17" ht="12.75">
      <c r="A59" s="38">
        <v>40</v>
      </c>
      <c r="B59" s="45" t="s">
        <v>69</v>
      </c>
      <c r="C59" s="42">
        <f t="shared" si="14"/>
        <v>2340348</v>
      </c>
      <c r="D59" s="42">
        <v>1321139</v>
      </c>
      <c r="E59" s="42"/>
      <c r="F59" s="45">
        <v>60000</v>
      </c>
      <c r="G59" s="43">
        <f t="shared" si="15"/>
        <v>1381139</v>
      </c>
      <c r="H59" s="42">
        <v>1019209</v>
      </c>
      <c r="I59" t="s">
        <v>24</v>
      </c>
      <c r="J59" s="44">
        <f t="shared" si="16"/>
        <v>138113.9</v>
      </c>
      <c r="K59" s="44">
        <f t="shared" si="17"/>
        <v>101920.9</v>
      </c>
      <c r="L59" s="42">
        <f t="shared" si="18"/>
        <v>2400348</v>
      </c>
      <c r="M59" s="42">
        <f t="shared" si="19"/>
        <v>240035</v>
      </c>
      <c r="N59" s="42">
        <v>1381139</v>
      </c>
      <c r="O59" s="42">
        <v>138114</v>
      </c>
      <c r="P59" s="42">
        <v>1019209</v>
      </c>
      <c r="Q59" s="42">
        <v>101921</v>
      </c>
    </row>
    <row r="60" spans="1:17" ht="12.75">
      <c r="A60" s="38">
        <v>41</v>
      </c>
      <c r="B60" s="45" t="s">
        <v>70</v>
      </c>
      <c r="C60" s="42">
        <f t="shared" si="14"/>
        <v>2729292</v>
      </c>
      <c r="D60" s="42">
        <v>1571354</v>
      </c>
      <c r="E60" s="42"/>
      <c r="F60" s="42"/>
      <c r="G60" s="43">
        <f t="shared" si="15"/>
        <v>1571354</v>
      </c>
      <c r="H60" s="42">
        <v>1157938</v>
      </c>
      <c r="I60" t="s">
        <v>19</v>
      </c>
      <c r="J60" s="44">
        <f t="shared" si="16"/>
        <v>157135.4</v>
      </c>
      <c r="K60" s="44">
        <f t="shared" si="17"/>
        <v>115793.8</v>
      </c>
      <c r="L60" s="42">
        <f t="shared" si="18"/>
        <v>2729292</v>
      </c>
      <c r="M60" s="42">
        <f t="shared" si="19"/>
        <v>272929</v>
      </c>
      <c r="N60" s="42">
        <v>1571354</v>
      </c>
      <c r="O60" s="42">
        <v>157135</v>
      </c>
      <c r="P60" s="42">
        <v>1157938</v>
      </c>
      <c r="Q60" s="42">
        <v>115794</v>
      </c>
    </row>
    <row r="61" spans="1:17" ht="12.75">
      <c r="A61" s="38">
        <v>42</v>
      </c>
      <c r="B61" s="45" t="s">
        <v>71</v>
      </c>
      <c r="C61" s="42">
        <f t="shared" si="14"/>
        <v>3285792</v>
      </c>
      <c r="D61" s="42">
        <v>1877967</v>
      </c>
      <c r="E61" s="42"/>
      <c r="F61" s="45">
        <v>100000</v>
      </c>
      <c r="G61" s="43">
        <f t="shared" si="15"/>
        <v>1977967</v>
      </c>
      <c r="H61" s="42">
        <v>1407825</v>
      </c>
      <c r="I61" t="s">
        <v>19</v>
      </c>
      <c r="J61" s="44">
        <f t="shared" si="16"/>
        <v>197796.7</v>
      </c>
      <c r="K61" s="44">
        <f t="shared" si="17"/>
        <v>140782.5</v>
      </c>
      <c r="L61" s="42">
        <f t="shared" si="18"/>
        <v>3385792</v>
      </c>
      <c r="M61" s="42">
        <f t="shared" si="19"/>
        <v>338580</v>
      </c>
      <c r="N61" s="42">
        <v>1977967</v>
      </c>
      <c r="O61" s="42">
        <v>197797</v>
      </c>
      <c r="P61" s="42">
        <v>1407825</v>
      </c>
      <c r="Q61" s="42">
        <v>140783</v>
      </c>
    </row>
    <row r="62" spans="1:17" ht="12.75">
      <c r="A62" s="38">
        <v>43</v>
      </c>
      <c r="B62" s="45" t="s">
        <v>72</v>
      </c>
      <c r="C62" s="42">
        <f t="shared" si="14"/>
        <v>1439275</v>
      </c>
      <c r="D62" s="42">
        <v>435383</v>
      </c>
      <c r="E62" s="42"/>
      <c r="F62" s="42"/>
      <c r="G62" s="43">
        <f t="shared" si="15"/>
        <v>435383</v>
      </c>
      <c r="H62" s="42">
        <v>1003892</v>
      </c>
      <c r="I62" t="s">
        <v>17</v>
      </c>
      <c r="J62" s="44">
        <f t="shared" si="16"/>
        <v>43538.3</v>
      </c>
      <c r="K62" s="44">
        <f t="shared" si="17"/>
        <v>100389.2</v>
      </c>
      <c r="L62" s="42">
        <f t="shared" si="18"/>
        <v>1439275</v>
      </c>
      <c r="M62" s="42">
        <f t="shared" si="19"/>
        <v>143927</v>
      </c>
      <c r="N62" s="42">
        <v>435383</v>
      </c>
      <c r="O62" s="42">
        <v>43538</v>
      </c>
      <c r="P62" s="42">
        <v>1003892</v>
      </c>
      <c r="Q62" s="42">
        <v>100389</v>
      </c>
    </row>
    <row r="63" spans="1:17" ht="12.75">
      <c r="A63" s="38">
        <v>44</v>
      </c>
      <c r="B63" s="45" t="s">
        <v>73</v>
      </c>
      <c r="C63" s="42">
        <f t="shared" si="14"/>
        <v>4388054</v>
      </c>
      <c r="D63" s="42">
        <v>2594528</v>
      </c>
      <c r="E63" s="42"/>
      <c r="F63" s="45">
        <v>130000</v>
      </c>
      <c r="G63" s="43">
        <f t="shared" si="15"/>
        <v>2724528</v>
      </c>
      <c r="H63" s="42">
        <v>1793526</v>
      </c>
      <c r="I63" t="s">
        <v>24</v>
      </c>
      <c r="J63" s="44">
        <f t="shared" si="16"/>
        <v>272452.8</v>
      </c>
      <c r="K63" s="44">
        <f t="shared" si="17"/>
        <v>179352.6</v>
      </c>
      <c r="L63" s="42">
        <f t="shared" si="18"/>
        <v>4518054</v>
      </c>
      <c r="M63" s="42">
        <f t="shared" si="19"/>
        <v>451806</v>
      </c>
      <c r="N63" s="42">
        <v>2724528</v>
      </c>
      <c r="O63" s="42">
        <v>272453</v>
      </c>
      <c r="P63" s="42">
        <v>1793526</v>
      </c>
      <c r="Q63" s="42">
        <v>179353</v>
      </c>
    </row>
    <row r="64" spans="1:17" ht="12.75">
      <c r="A64" s="38">
        <v>45</v>
      </c>
      <c r="B64" s="45" t="s">
        <v>74</v>
      </c>
      <c r="C64" s="42">
        <f t="shared" si="14"/>
        <v>4324113</v>
      </c>
      <c r="D64" s="42">
        <v>2792212</v>
      </c>
      <c r="E64" s="42"/>
      <c r="G64" s="43">
        <f t="shared" si="15"/>
        <v>2792212</v>
      </c>
      <c r="H64" s="42">
        <v>1531901</v>
      </c>
      <c r="I64" t="s">
        <v>19</v>
      </c>
      <c r="J64" s="44">
        <f t="shared" si="16"/>
        <v>279221.2</v>
      </c>
      <c r="K64" s="44">
        <f t="shared" si="17"/>
        <v>153190.1</v>
      </c>
      <c r="L64" s="42">
        <f t="shared" si="18"/>
        <v>4324113</v>
      </c>
      <c r="M64" s="42">
        <f t="shared" si="19"/>
        <v>432411</v>
      </c>
      <c r="N64" s="42">
        <v>2792212</v>
      </c>
      <c r="O64" s="42">
        <v>279221</v>
      </c>
      <c r="P64" s="42">
        <v>1531901</v>
      </c>
      <c r="Q64" s="42">
        <v>153190</v>
      </c>
    </row>
    <row r="65" spans="1:17" ht="12.75">
      <c r="A65" s="38">
        <v>46</v>
      </c>
      <c r="B65" s="45" t="s">
        <v>75</v>
      </c>
      <c r="C65" s="42">
        <f t="shared" si="14"/>
        <v>2537684</v>
      </c>
      <c r="D65" s="42">
        <v>1186949</v>
      </c>
      <c r="E65" s="42"/>
      <c r="F65" s="45">
        <v>60000</v>
      </c>
      <c r="G65" s="43">
        <f t="shared" si="15"/>
        <v>1246949</v>
      </c>
      <c r="H65" s="42">
        <v>1350735</v>
      </c>
      <c r="I65" t="s">
        <v>17</v>
      </c>
      <c r="J65" s="44">
        <f t="shared" si="16"/>
        <v>124694.9</v>
      </c>
      <c r="K65" s="44">
        <f t="shared" si="17"/>
        <v>135073.5</v>
      </c>
      <c r="L65" s="42">
        <f t="shared" si="18"/>
        <v>2597684</v>
      </c>
      <c r="M65" s="42">
        <f t="shared" si="19"/>
        <v>259769</v>
      </c>
      <c r="N65" s="42">
        <v>1246949</v>
      </c>
      <c r="O65" s="42">
        <v>124695</v>
      </c>
      <c r="P65" s="42">
        <v>1350735</v>
      </c>
      <c r="Q65" s="42">
        <v>135074</v>
      </c>
    </row>
    <row r="66" spans="1:17" ht="12.75">
      <c r="A66" s="38">
        <v>47</v>
      </c>
      <c r="B66" s="45" t="s">
        <v>76</v>
      </c>
      <c r="C66" s="42">
        <f t="shared" si="14"/>
        <v>5310232</v>
      </c>
      <c r="D66" s="42">
        <v>3943478</v>
      </c>
      <c r="E66" s="42"/>
      <c r="F66" s="42"/>
      <c r="G66" s="43">
        <f t="shared" si="15"/>
        <v>3943478</v>
      </c>
      <c r="H66" s="42">
        <v>1366754</v>
      </c>
      <c r="I66" t="s">
        <v>24</v>
      </c>
      <c r="J66" s="44">
        <f t="shared" si="16"/>
        <v>394347.8</v>
      </c>
      <c r="K66" s="44">
        <f t="shared" si="17"/>
        <v>136675.4</v>
      </c>
      <c r="L66" s="42">
        <f t="shared" si="18"/>
        <v>5310232</v>
      </c>
      <c r="M66" s="42">
        <f t="shared" si="19"/>
        <v>531023</v>
      </c>
      <c r="N66" s="42">
        <v>3943478</v>
      </c>
      <c r="O66" s="42">
        <v>394348</v>
      </c>
      <c r="P66" s="42">
        <v>1366754</v>
      </c>
      <c r="Q66" s="42">
        <v>136675</v>
      </c>
    </row>
    <row r="67" spans="1:17" ht="12.75">
      <c r="A67" s="38">
        <v>48</v>
      </c>
      <c r="B67" s="45" t="s">
        <v>77</v>
      </c>
      <c r="C67" s="42">
        <f t="shared" si="14"/>
        <v>2144809</v>
      </c>
      <c r="D67" s="42">
        <v>1011012</v>
      </c>
      <c r="E67" s="42"/>
      <c r="F67" s="42"/>
      <c r="G67" s="43">
        <f t="shared" si="15"/>
        <v>1011012</v>
      </c>
      <c r="H67" s="42">
        <v>1133797</v>
      </c>
      <c r="I67" t="s">
        <v>24</v>
      </c>
      <c r="J67" s="44">
        <f t="shared" si="16"/>
        <v>101101.2</v>
      </c>
      <c r="K67" s="44">
        <f t="shared" si="17"/>
        <v>113379.7</v>
      </c>
      <c r="L67" s="42">
        <f t="shared" si="18"/>
        <v>2144809</v>
      </c>
      <c r="M67" s="42">
        <f t="shared" si="19"/>
        <v>214481</v>
      </c>
      <c r="N67" s="42">
        <v>1011012</v>
      </c>
      <c r="O67" s="42">
        <v>101101</v>
      </c>
      <c r="P67" s="42">
        <v>1133797</v>
      </c>
      <c r="Q67" s="42">
        <v>113380</v>
      </c>
    </row>
    <row r="68" spans="1:17" ht="12.75">
      <c r="A68" s="38">
        <v>49</v>
      </c>
      <c r="B68" s="45" t="s">
        <v>78</v>
      </c>
      <c r="C68" s="42">
        <f t="shared" si="14"/>
        <v>4493038</v>
      </c>
      <c r="D68" s="42">
        <v>731000</v>
      </c>
      <c r="E68" s="42"/>
      <c r="F68" s="45">
        <v>200000</v>
      </c>
      <c r="G68" s="43">
        <f t="shared" si="15"/>
        <v>931000</v>
      </c>
      <c r="H68" s="42">
        <v>3762038</v>
      </c>
      <c r="I68" t="s">
        <v>24</v>
      </c>
      <c r="J68" s="44">
        <f t="shared" si="16"/>
        <v>93100</v>
      </c>
      <c r="K68" s="44">
        <f t="shared" si="17"/>
        <v>376203.8</v>
      </c>
      <c r="L68" s="42">
        <f t="shared" si="18"/>
        <v>4693038</v>
      </c>
      <c r="M68" s="42">
        <f t="shared" si="19"/>
        <v>469304</v>
      </c>
      <c r="N68" s="42">
        <v>931000</v>
      </c>
      <c r="O68" s="42">
        <v>93100</v>
      </c>
      <c r="P68" s="42">
        <v>3762038</v>
      </c>
      <c r="Q68" s="42">
        <v>376204</v>
      </c>
    </row>
    <row r="69" spans="1:17" ht="12.75">
      <c r="A69" s="38">
        <v>50</v>
      </c>
      <c r="B69" s="45" t="s">
        <v>79</v>
      </c>
      <c r="C69" s="42">
        <f t="shared" si="14"/>
        <v>1265305</v>
      </c>
      <c r="D69" s="42">
        <v>540997</v>
      </c>
      <c r="E69" s="42"/>
      <c r="F69" s="45">
        <v>200000</v>
      </c>
      <c r="G69" s="43">
        <f t="shared" si="15"/>
        <v>740997</v>
      </c>
      <c r="H69" s="42">
        <v>724308</v>
      </c>
      <c r="I69" t="s">
        <v>19</v>
      </c>
      <c r="J69" s="44">
        <f t="shared" si="16"/>
        <v>74099.7</v>
      </c>
      <c r="K69" s="44">
        <f t="shared" si="17"/>
        <v>72430.8</v>
      </c>
      <c r="L69" s="42">
        <f t="shared" si="18"/>
        <v>1465305</v>
      </c>
      <c r="M69" s="42">
        <f t="shared" si="19"/>
        <v>146531</v>
      </c>
      <c r="N69" s="42">
        <v>740997</v>
      </c>
      <c r="O69" s="42">
        <v>74100</v>
      </c>
      <c r="P69" s="42">
        <v>724308</v>
      </c>
      <c r="Q69" s="42">
        <v>72431</v>
      </c>
    </row>
    <row r="70" spans="1:17" ht="12.75">
      <c r="A70" s="38">
        <v>51</v>
      </c>
      <c r="B70" s="45" t="s">
        <v>80</v>
      </c>
      <c r="C70" s="42">
        <f t="shared" si="14"/>
        <v>2598784</v>
      </c>
      <c r="D70" s="42">
        <v>1639684</v>
      </c>
      <c r="E70" s="42"/>
      <c r="G70" s="43">
        <f t="shared" si="15"/>
        <v>1639684</v>
      </c>
      <c r="H70" s="42">
        <v>959100</v>
      </c>
      <c r="I70" t="s">
        <v>19</v>
      </c>
      <c r="J70" s="44">
        <f t="shared" si="16"/>
        <v>163968.4</v>
      </c>
      <c r="K70" s="44">
        <f t="shared" si="17"/>
        <v>95910</v>
      </c>
      <c r="L70" s="42">
        <f t="shared" si="18"/>
        <v>2598784</v>
      </c>
      <c r="M70" s="42">
        <f t="shared" si="19"/>
        <v>259878</v>
      </c>
      <c r="N70" s="42">
        <v>1639684</v>
      </c>
      <c r="O70" s="42">
        <v>163968</v>
      </c>
      <c r="P70" s="42">
        <v>959100</v>
      </c>
      <c r="Q70" s="42">
        <v>95910</v>
      </c>
    </row>
    <row r="71" spans="1:17" ht="12.75">
      <c r="A71" s="38">
        <v>52</v>
      </c>
      <c r="B71" s="45" t="s">
        <v>81</v>
      </c>
      <c r="C71" s="42">
        <f t="shared" si="14"/>
        <v>4130166</v>
      </c>
      <c r="D71" s="42">
        <v>3089334</v>
      </c>
      <c r="E71" s="42"/>
      <c r="G71" s="43">
        <f t="shared" si="15"/>
        <v>3089334</v>
      </c>
      <c r="H71" s="42">
        <v>1040832</v>
      </c>
      <c r="I71" t="s">
        <v>24</v>
      </c>
      <c r="J71" s="44">
        <f t="shared" si="16"/>
        <v>308933.4</v>
      </c>
      <c r="K71" s="44">
        <f t="shared" si="17"/>
        <v>104083.2</v>
      </c>
      <c r="L71" s="42">
        <f t="shared" si="18"/>
        <v>4130166</v>
      </c>
      <c r="M71" s="42">
        <f t="shared" si="19"/>
        <v>413016</v>
      </c>
      <c r="N71" s="42">
        <v>3089334</v>
      </c>
      <c r="O71" s="42">
        <v>308933</v>
      </c>
      <c r="P71" s="42">
        <v>1040832</v>
      </c>
      <c r="Q71" s="42">
        <v>104083</v>
      </c>
    </row>
    <row r="72" spans="1:17" ht="12.75">
      <c r="A72" s="38">
        <v>53</v>
      </c>
      <c r="B72" s="45" t="s">
        <v>82</v>
      </c>
      <c r="C72" s="42">
        <f t="shared" si="14"/>
        <v>4547041</v>
      </c>
      <c r="D72" s="42">
        <v>2381437</v>
      </c>
      <c r="E72" s="42"/>
      <c r="F72" s="45">
        <v>100000</v>
      </c>
      <c r="G72" s="43">
        <f t="shared" si="15"/>
        <v>2481437</v>
      </c>
      <c r="H72" s="42">
        <v>2165604</v>
      </c>
      <c r="I72" t="s">
        <v>19</v>
      </c>
      <c r="J72" s="44">
        <f t="shared" si="16"/>
        <v>248143.7</v>
      </c>
      <c r="K72" s="44">
        <f t="shared" si="17"/>
        <v>216560.4</v>
      </c>
      <c r="L72" s="42">
        <f t="shared" si="18"/>
        <v>4647041</v>
      </c>
      <c r="M72" s="42">
        <f t="shared" si="19"/>
        <v>464704</v>
      </c>
      <c r="N72" s="42">
        <v>2481437</v>
      </c>
      <c r="O72" s="42">
        <v>248144</v>
      </c>
      <c r="P72" s="42">
        <v>2165604</v>
      </c>
      <c r="Q72" s="42">
        <v>216560</v>
      </c>
    </row>
    <row r="73" spans="1:17" ht="12.75">
      <c r="A73" s="38">
        <v>54</v>
      </c>
      <c r="B73" s="45" t="s">
        <v>83</v>
      </c>
      <c r="C73" s="42">
        <f aca="true" t="shared" si="20" ref="C73:C104">D73+H73</f>
        <v>2035565</v>
      </c>
      <c r="D73" s="42">
        <v>853318</v>
      </c>
      <c r="E73" s="42"/>
      <c r="F73" s="45">
        <v>1300000</v>
      </c>
      <c r="G73" s="43">
        <f aca="true" t="shared" si="21" ref="G73:G104">D73+E73+F73</f>
        <v>2153318</v>
      </c>
      <c r="H73" s="42">
        <v>1182247</v>
      </c>
      <c r="I73" t="s">
        <v>24</v>
      </c>
      <c r="J73" s="44">
        <f aca="true" t="shared" si="22" ref="J73:J104">G73/10</f>
        <v>215331.8</v>
      </c>
      <c r="K73" s="44">
        <f aca="true" t="shared" si="23" ref="K73:K104">H73/10</f>
        <v>118224.7</v>
      </c>
      <c r="L73" s="42">
        <f aca="true" t="shared" si="24" ref="L73:L104">N73+P73</f>
        <v>3335565</v>
      </c>
      <c r="M73" s="42">
        <f aca="true" t="shared" si="25" ref="M73:M104">O73+Q73</f>
        <v>333557</v>
      </c>
      <c r="N73" s="42">
        <v>2153318</v>
      </c>
      <c r="O73" s="42">
        <v>215332</v>
      </c>
      <c r="P73" s="42">
        <v>1182247</v>
      </c>
      <c r="Q73" s="42">
        <v>118225</v>
      </c>
    </row>
    <row r="74" spans="1:17" ht="12.75">
      <c r="A74" s="38">
        <v>55</v>
      </c>
      <c r="B74" s="45" t="s">
        <v>84</v>
      </c>
      <c r="C74" s="42">
        <f t="shared" si="20"/>
        <v>3445383</v>
      </c>
      <c r="D74" s="42">
        <v>1914897</v>
      </c>
      <c r="E74" s="42"/>
      <c r="F74" s="42"/>
      <c r="G74" s="43">
        <f t="shared" si="21"/>
        <v>1914897</v>
      </c>
      <c r="H74" s="42">
        <v>1530486</v>
      </c>
      <c r="I74" t="s">
        <v>24</v>
      </c>
      <c r="J74" s="44">
        <f t="shared" si="22"/>
        <v>191489.7</v>
      </c>
      <c r="K74" s="44">
        <f t="shared" si="23"/>
        <v>153048.6</v>
      </c>
      <c r="L74" s="42">
        <f t="shared" si="24"/>
        <v>3445383</v>
      </c>
      <c r="M74" s="42">
        <f t="shared" si="25"/>
        <v>344539</v>
      </c>
      <c r="N74" s="42">
        <v>1914897</v>
      </c>
      <c r="O74" s="42">
        <v>191490</v>
      </c>
      <c r="P74" s="42">
        <v>1530486</v>
      </c>
      <c r="Q74" s="42">
        <v>153049</v>
      </c>
    </row>
    <row r="75" spans="1:17" ht="12.75">
      <c r="A75" s="38">
        <v>56</v>
      </c>
      <c r="B75" s="45" t="s">
        <v>85</v>
      </c>
      <c r="C75" s="42">
        <f t="shared" si="20"/>
        <v>2934104</v>
      </c>
      <c r="D75" s="42">
        <v>1606229</v>
      </c>
      <c r="E75" s="42"/>
      <c r="F75" s="42"/>
      <c r="G75" s="43">
        <f t="shared" si="21"/>
        <v>1606229</v>
      </c>
      <c r="H75" s="42">
        <v>1327875</v>
      </c>
      <c r="I75" t="s">
        <v>24</v>
      </c>
      <c r="J75" s="44">
        <f t="shared" si="22"/>
        <v>160622.9</v>
      </c>
      <c r="K75" s="44">
        <f t="shared" si="23"/>
        <v>132787.5</v>
      </c>
      <c r="L75" s="42">
        <f t="shared" si="24"/>
        <v>2934104</v>
      </c>
      <c r="M75" s="42">
        <f t="shared" si="25"/>
        <v>293411</v>
      </c>
      <c r="N75" s="42">
        <v>1606229</v>
      </c>
      <c r="O75" s="42">
        <v>160623</v>
      </c>
      <c r="P75" s="42">
        <v>1327875</v>
      </c>
      <c r="Q75" s="42">
        <v>132788</v>
      </c>
    </row>
    <row r="76" spans="1:17" ht="12.75">
      <c r="A76" s="38">
        <v>57</v>
      </c>
      <c r="B76" s="45" t="s">
        <v>86</v>
      </c>
      <c r="C76" s="42">
        <f t="shared" si="20"/>
        <v>1676969</v>
      </c>
      <c r="D76" s="42">
        <v>900697</v>
      </c>
      <c r="E76" s="42"/>
      <c r="F76" s="45">
        <v>300000</v>
      </c>
      <c r="G76" s="43">
        <f t="shared" si="21"/>
        <v>1200697</v>
      </c>
      <c r="H76" s="42">
        <v>776272</v>
      </c>
      <c r="I76" t="s">
        <v>19</v>
      </c>
      <c r="J76" s="44">
        <f t="shared" si="22"/>
        <v>120069.7</v>
      </c>
      <c r="K76" s="44">
        <f t="shared" si="23"/>
        <v>77627.2</v>
      </c>
      <c r="L76" s="42">
        <f t="shared" si="24"/>
        <v>1976969</v>
      </c>
      <c r="M76" s="42">
        <f t="shared" si="25"/>
        <v>197697</v>
      </c>
      <c r="N76" s="42">
        <v>1200697</v>
      </c>
      <c r="O76" s="42">
        <v>120070</v>
      </c>
      <c r="P76" s="42">
        <v>776272</v>
      </c>
      <c r="Q76" s="42">
        <v>77627</v>
      </c>
    </row>
    <row r="77" spans="1:17" ht="12.75">
      <c r="A77" s="38">
        <v>58</v>
      </c>
      <c r="B77" s="45" t="s">
        <v>87</v>
      </c>
      <c r="C77" s="42">
        <f t="shared" si="20"/>
        <v>2006894</v>
      </c>
      <c r="D77" s="42">
        <v>1126640</v>
      </c>
      <c r="E77" s="42"/>
      <c r="F77" s="45">
        <v>200000</v>
      </c>
      <c r="G77" s="43">
        <f t="shared" si="21"/>
        <v>1326640</v>
      </c>
      <c r="H77" s="42">
        <v>880254</v>
      </c>
      <c r="I77" t="s">
        <v>19</v>
      </c>
      <c r="J77" s="44">
        <f t="shared" si="22"/>
        <v>132664</v>
      </c>
      <c r="K77" s="44">
        <f t="shared" si="23"/>
        <v>88025.4</v>
      </c>
      <c r="L77" s="42">
        <f t="shared" si="24"/>
        <v>2206894</v>
      </c>
      <c r="M77" s="42">
        <f t="shared" si="25"/>
        <v>220689</v>
      </c>
      <c r="N77" s="42">
        <v>1326640</v>
      </c>
      <c r="O77" s="42">
        <v>132664</v>
      </c>
      <c r="P77" s="42">
        <v>880254</v>
      </c>
      <c r="Q77" s="42">
        <v>88025</v>
      </c>
    </row>
    <row r="78" spans="1:17" ht="12.75">
      <c r="A78" s="38">
        <v>59</v>
      </c>
      <c r="B78" s="45" t="s">
        <v>88</v>
      </c>
      <c r="C78" s="42">
        <f t="shared" si="20"/>
        <v>2631026</v>
      </c>
      <c r="D78" s="42">
        <v>1150134</v>
      </c>
      <c r="E78" s="42"/>
      <c r="F78" s="42"/>
      <c r="G78" s="43">
        <f t="shared" si="21"/>
        <v>1150134</v>
      </c>
      <c r="H78" s="42">
        <v>1480892</v>
      </c>
      <c r="I78" t="s">
        <v>19</v>
      </c>
      <c r="J78" s="44">
        <f t="shared" si="22"/>
        <v>115013.4</v>
      </c>
      <c r="K78" s="44">
        <f t="shared" si="23"/>
        <v>148089.2</v>
      </c>
      <c r="L78" s="42">
        <f t="shared" si="24"/>
        <v>2631026</v>
      </c>
      <c r="M78" s="42">
        <f t="shared" si="25"/>
        <v>263102</v>
      </c>
      <c r="N78" s="42">
        <v>1150134</v>
      </c>
      <c r="O78" s="42">
        <v>115013</v>
      </c>
      <c r="P78" s="42">
        <v>1480892</v>
      </c>
      <c r="Q78" s="42">
        <v>148089</v>
      </c>
    </row>
    <row r="79" spans="1:17" ht="12.75">
      <c r="A79" s="38">
        <v>60</v>
      </c>
      <c r="B79" s="45" t="s">
        <v>89</v>
      </c>
      <c r="C79" s="42">
        <f t="shared" si="20"/>
        <v>2078946</v>
      </c>
      <c r="D79" s="42">
        <v>490229</v>
      </c>
      <c r="E79" s="42"/>
      <c r="F79" s="42"/>
      <c r="G79" s="43">
        <f t="shared" si="21"/>
        <v>490229</v>
      </c>
      <c r="H79" s="42">
        <v>1588717</v>
      </c>
      <c r="I79" t="s">
        <v>19</v>
      </c>
      <c r="J79" s="44">
        <f t="shared" si="22"/>
        <v>49022.9</v>
      </c>
      <c r="K79" s="44">
        <f t="shared" si="23"/>
        <v>158871.7</v>
      </c>
      <c r="L79" s="42">
        <f t="shared" si="24"/>
        <v>2078946</v>
      </c>
      <c r="M79" s="42">
        <f t="shared" si="25"/>
        <v>207895</v>
      </c>
      <c r="N79" s="42">
        <v>490229</v>
      </c>
      <c r="O79" s="42">
        <v>49023</v>
      </c>
      <c r="P79" s="42">
        <v>1588717</v>
      </c>
      <c r="Q79" s="42">
        <v>158872</v>
      </c>
    </row>
    <row r="80" spans="1:17" ht="12.75">
      <c r="A80" s="38">
        <v>61</v>
      </c>
      <c r="B80" s="45" t="s">
        <v>90</v>
      </c>
      <c r="C80" s="42">
        <f t="shared" si="20"/>
        <v>5283621</v>
      </c>
      <c r="D80" s="42">
        <v>4152161</v>
      </c>
      <c r="E80" s="42"/>
      <c r="F80" s="45">
        <v>200000</v>
      </c>
      <c r="G80" s="43">
        <f t="shared" si="21"/>
        <v>4352161</v>
      </c>
      <c r="H80" s="42">
        <v>1131460</v>
      </c>
      <c r="I80" t="s">
        <v>19</v>
      </c>
      <c r="J80" s="44">
        <f t="shared" si="22"/>
        <v>435216.1</v>
      </c>
      <c r="K80" s="44">
        <f t="shared" si="23"/>
        <v>113146</v>
      </c>
      <c r="L80" s="42">
        <f t="shared" si="24"/>
        <v>5483621</v>
      </c>
      <c r="M80" s="42">
        <f t="shared" si="25"/>
        <v>548362</v>
      </c>
      <c r="N80" s="42">
        <v>4352161</v>
      </c>
      <c r="O80" s="42">
        <v>435216</v>
      </c>
      <c r="P80" s="42">
        <v>1131460</v>
      </c>
      <c r="Q80" s="42">
        <v>113146</v>
      </c>
    </row>
    <row r="81" spans="1:17" ht="12.75">
      <c r="A81" s="38">
        <v>62</v>
      </c>
      <c r="B81" s="45" t="s">
        <v>91</v>
      </c>
      <c r="C81" s="42">
        <f t="shared" si="20"/>
        <v>2002372</v>
      </c>
      <c r="D81" s="42">
        <v>983980</v>
      </c>
      <c r="E81" s="42"/>
      <c r="F81" s="42"/>
      <c r="G81" s="43">
        <f t="shared" si="21"/>
        <v>983980</v>
      </c>
      <c r="H81" s="42">
        <v>1018392</v>
      </c>
      <c r="I81" t="s">
        <v>19</v>
      </c>
      <c r="J81" s="44">
        <f t="shared" si="22"/>
        <v>98398</v>
      </c>
      <c r="K81" s="44">
        <f t="shared" si="23"/>
        <v>101839.2</v>
      </c>
      <c r="L81" s="42">
        <f t="shared" si="24"/>
        <v>2002372</v>
      </c>
      <c r="M81" s="42">
        <f t="shared" si="25"/>
        <v>200237</v>
      </c>
      <c r="N81" s="42">
        <v>983980</v>
      </c>
      <c r="O81" s="42">
        <v>98398</v>
      </c>
      <c r="P81" s="42">
        <v>1018392</v>
      </c>
      <c r="Q81" s="42">
        <v>101839</v>
      </c>
    </row>
    <row r="82" spans="1:17" ht="12.75">
      <c r="A82" s="38">
        <v>63</v>
      </c>
      <c r="B82" s="45" t="s">
        <v>92</v>
      </c>
      <c r="C82" s="42">
        <f t="shared" si="20"/>
        <v>2023156</v>
      </c>
      <c r="D82" s="42">
        <v>1755738</v>
      </c>
      <c r="E82" s="42"/>
      <c r="F82" s="42"/>
      <c r="G82" s="43">
        <f t="shared" si="21"/>
        <v>1755738</v>
      </c>
      <c r="H82" s="42">
        <v>267418</v>
      </c>
      <c r="I82" t="s">
        <v>19</v>
      </c>
      <c r="J82" s="44">
        <f t="shared" si="22"/>
        <v>175573.8</v>
      </c>
      <c r="K82" s="44">
        <f t="shared" si="23"/>
        <v>26741.8</v>
      </c>
      <c r="L82" s="42">
        <f t="shared" si="24"/>
        <v>2023156</v>
      </c>
      <c r="M82" s="42">
        <f t="shared" si="25"/>
        <v>202316</v>
      </c>
      <c r="N82" s="42">
        <v>1755738</v>
      </c>
      <c r="O82" s="42">
        <v>175574</v>
      </c>
      <c r="P82" s="42">
        <v>267418</v>
      </c>
      <c r="Q82" s="42">
        <v>26742</v>
      </c>
    </row>
    <row r="83" spans="1:17" ht="12.75">
      <c r="A83" s="38">
        <v>64</v>
      </c>
      <c r="B83" s="45" t="s">
        <v>93</v>
      </c>
      <c r="C83" s="42">
        <f t="shared" si="20"/>
        <v>2051141</v>
      </c>
      <c r="D83" s="42">
        <v>772119</v>
      </c>
      <c r="E83" s="42"/>
      <c r="F83" s="45">
        <v>200000</v>
      </c>
      <c r="G83" s="43">
        <f t="shared" si="21"/>
        <v>972119</v>
      </c>
      <c r="H83" s="42">
        <v>1279022</v>
      </c>
      <c r="I83" t="s">
        <v>19</v>
      </c>
      <c r="J83" s="44">
        <f t="shared" si="22"/>
        <v>97211.9</v>
      </c>
      <c r="K83" s="44">
        <f t="shared" si="23"/>
        <v>127902.2</v>
      </c>
      <c r="L83" s="42">
        <f t="shared" si="24"/>
        <v>2251141</v>
      </c>
      <c r="M83" s="42">
        <f t="shared" si="25"/>
        <v>225114</v>
      </c>
      <c r="N83" s="42">
        <v>972119</v>
      </c>
      <c r="O83" s="42">
        <v>97212</v>
      </c>
      <c r="P83" s="42">
        <v>1279022</v>
      </c>
      <c r="Q83" s="42">
        <v>127902</v>
      </c>
    </row>
    <row r="84" spans="1:17" ht="12.75">
      <c r="A84" s="38">
        <v>65</v>
      </c>
      <c r="B84" s="45" t="s">
        <v>94</v>
      </c>
      <c r="C84" s="42">
        <f t="shared" si="20"/>
        <v>3382976</v>
      </c>
      <c r="D84" s="42">
        <v>2585430</v>
      </c>
      <c r="E84" s="42"/>
      <c r="F84" s="42"/>
      <c r="G84" s="43">
        <f t="shared" si="21"/>
        <v>2585430</v>
      </c>
      <c r="H84" s="42">
        <v>797546</v>
      </c>
      <c r="I84" t="s">
        <v>24</v>
      </c>
      <c r="J84" s="44">
        <f t="shared" si="22"/>
        <v>258543</v>
      </c>
      <c r="K84" s="44">
        <f t="shared" si="23"/>
        <v>79754.6</v>
      </c>
      <c r="L84" s="42">
        <f t="shared" si="24"/>
        <v>3382976</v>
      </c>
      <c r="M84" s="42">
        <f t="shared" si="25"/>
        <v>338298</v>
      </c>
      <c r="N84" s="42">
        <v>2585430</v>
      </c>
      <c r="O84" s="42">
        <v>258543</v>
      </c>
      <c r="P84" s="42">
        <v>797546</v>
      </c>
      <c r="Q84" s="42">
        <v>79755</v>
      </c>
    </row>
    <row r="85" spans="1:17" ht="12.75">
      <c r="A85" s="38">
        <v>66</v>
      </c>
      <c r="B85" s="45" t="s">
        <v>95</v>
      </c>
      <c r="C85" s="42">
        <f t="shared" si="20"/>
        <v>3312508</v>
      </c>
      <c r="D85" s="42">
        <v>1236030</v>
      </c>
      <c r="E85" s="42"/>
      <c r="F85" s="45">
        <v>200000</v>
      </c>
      <c r="G85" s="43">
        <f t="shared" si="21"/>
        <v>1436030</v>
      </c>
      <c r="H85" s="42">
        <v>2076478</v>
      </c>
      <c r="I85" t="s">
        <v>24</v>
      </c>
      <c r="J85" s="44">
        <f t="shared" si="22"/>
        <v>143603</v>
      </c>
      <c r="K85" s="44">
        <f t="shared" si="23"/>
        <v>207647.8</v>
      </c>
      <c r="L85" s="42">
        <f t="shared" si="24"/>
        <v>3512508</v>
      </c>
      <c r="M85" s="42">
        <f t="shared" si="25"/>
        <v>351251</v>
      </c>
      <c r="N85" s="42">
        <v>1436030</v>
      </c>
      <c r="O85" s="42">
        <v>143603</v>
      </c>
      <c r="P85" s="42">
        <v>2076478</v>
      </c>
      <c r="Q85" s="42">
        <v>207648</v>
      </c>
    </row>
    <row r="86" spans="1:17" ht="12.75">
      <c r="A86" s="38">
        <v>67</v>
      </c>
      <c r="B86" s="45" t="s">
        <v>96</v>
      </c>
      <c r="C86" s="42">
        <f t="shared" si="20"/>
        <v>1653476</v>
      </c>
      <c r="D86" s="42">
        <v>1191621</v>
      </c>
      <c r="E86" s="42"/>
      <c r="F86" s="42"/>
      <c r="G86" s="43">
        <f t="shared" si="21"/>
        <v>1191621</v>
      </c>
      <c r="H86" s="42">
        <v>461855</v>
      </c>
      <c r="I86" t="s">
        <v>19</v>
      </c>
      <c r="J86" s="44">
        <f t="shared" si="22"/>
        <v>119162.1</v>
      </c>
      <c r="K86" s="44">
        <f t="shared" si="23"/>
        <v>46185.5</v>
      </c>
      <c r="L86" s="42">
        <f t="shared" si="24"/>
        <v>1653476</v>
      </c>
      <c r="M86" s="42">
        <f t="shared" si="25"/>
        <v>165347</v>
      </c>
      <c r="N86" s="42">
        <v>1191621</v>
      </c>
      <c r="O86" s="42">
        <v>119162</v>
      </c>
      <c r="P86" s="42">
        <v>461855</v>
      </c>
      <c r="Q86" s="42">
        <v>46185</v>
      </c>
    </row>
    <row r="87" spans="1:17" ht="12.75">
      <c r="A87" s="38">
        <v>68</v>
      </c>
      <c r="B87" s="45" t="s">
        <v>97</v>
      </c>
      <c r="C87" s="42">
        <f t="shared" si="20"/>
        <v>3052394</v>
      </c>
      <c r="D87" s="42">
        <v>1379093</v>
      </c>
      <c r="E87" s="42"/>
      <c r="F87" s="45">
        <v>200000</v>
      </c>
      <c r="G87" s="43">
        <f t="shared" si="21"/>
        <v>1579093</v>
      </c>
      <c r="H87" s="42">
        <v>1673301</v>
      </c>
      <c r="I87" t="s">
        <v>24</v>
      </c>
      <c r="J87" s="44">
        <f t="shared" si="22"/>
        <v>157909.3</v>
      </c>
      <c r="K87" s="44">
        <f t="shared" si="23"/>
        <v>167330.1</v>
      </c>
      <c r="L87" s="42">
        <f t="shared" si="24"/>
        <v>3252394</v>
      </c>
      <c r="M87" s="42">
        <f t="shared" si="25"/>
        <v>325239</v>
      </c>
      <c r="N87" s="42">
        <v>1579093</v>
      </c>
      <c r="O87" s="42">
        <v>157909</v>
      </c>
      <c r="P87" s="42">
        <v>1673301</v>
      </c>
      <c r="Q87" s="42">
        <v>167330</v>
      </c>
    </row>
    <row r="88" spans="1:17" ht="12.75">
      <c r="A88" s="38">
        <v>69</v>
      </c>
      <c r="B88" s="45" t="s">
        <v>98</v>
      </c>
      <c r="C88" s="42">
        <f t="shared" si="20"/>
        <v>2129837</v>
      </c>
      <c r="D88" s="42">
        <v>358746</v>
      </c>
      <c r="E88" s="42"/>
      <c r="F88" s="45">
        <v>100000</v>
      </c>
      <c r="G88" s="43">
        <f t="shared" si="21"/>
        <v>458746</v>
      </c>
      <c r="H88" s="42">
        <v>1771091</v>
      </c>
      <c r="I88" t="s">
        <v>19</v>
      </c>
      <c r="J88" s="44">
        <f t="shared" si="22"/>
        <v>45874.6</v>
      </c>
      <c r="K88" s="44">
        <f t="shared" si="23"/>
        <v>177109.1</v>
      </c>
      <c r="L88" s="42">
        <f t="shared" si="24"/>
        <v>2229837</v>
      </c>
      <c r="M88" s="42">
        <f t="shared" si="25"/>
        <v>222984</v>
      </c>
      <c r="N88" s="42">
        <v>458746</v>
      </c>
      <c r="O88" s="42">
        <v>45875</v>
      </c>
      <c r="P88" s="42">
        <v>1771091</v>
      </c>
      <c r="Q88" s="42">
        <v>177109</v>
      </c>
    </row>
    <row r="89" spans="1:17" ht="12.75">
      <c r="A89" s="38">
        <v>70</v>
      </c>
      <c r="B89" s="45" t="s">
        <v>99</v>
      </c>
      <c r="C89" s="42">
        <f t="shared" si="20"/>
        <v>2280136</v>
      </c>
      <c r="D89" s="42">
        <v>1249118</v>
      </c>
      <c r="E89" s="42"/>
      <c r="F89" s="42"/>
      <c r="G89" s="43">
        <f t="shared" si="21"/>
        <v>1249118</v>
      </c>
      <c r="H89" s="42">
        <v>1031018</v>
      </c>
      <c r="I89" t="s">
        <v>19</v>
      </c>
      <c r="J89" s="44">
        <f t="shared" si="22"/>
        <v>124911.8</v>
      </c>
      <c r="K89" s="44">
        <f t="shared" si="23"/>
        <v>103101.8</v>
      </c>
      <c r="L89" s="42">
        <f t="shared" si="24"/>
        <v>2280136</v>
      </c>
      <c r="M89" s="42">
        <f t="shared" si="25"/>
        <v>228014</v>
      </c>
      <c r="N89" s="42">
        <v>1249118</v>
      </c>
      <c r="O89" s="42">
        <v>124912</v>
      </c>
      <c r="P89" s="42">
        <v>1031018</v>
      </c>
      <c r="Q89" s="42">
        <v>103102</v>
      </c>
    </row>
    <row r="90" spans="1:17" ht="12.75">
      <c r="A90" s="38">
        <v>71</v>
      </c>
      <c r="B90" s="45" t="s">
        <v>100</v>
      </c>
      <c r="C90" s="42">
        <f t="shared" si="20"/>
        <v>2061586</v>
      </c>
      <c r="D90" s="42">
        <v>1216631</v>
      </c>
      <c r="E90" s="42"/>
      <c r="F90" s="42"/>
      <c r="G90" s="43">
        <f t="shared" si="21"/>
        <v>1216631</v>
      </c>
      <c r="H90" s="42">
        <v>844955</v>
      </c>
      <c r="I90" t="s">
        <v>19</v>
      </c>
      <c r="J90" s="44">
        <f t="shared" si="22"/>
        <v>121663.1</v>
      </c>
      <c r="K90" s="44">
        <f t="shared" si="23"/>
        <v>84495.5</v>
      </c>
      <c r="L90" s="42">
        <f t="shared" si="24"/>
        <v>2061586</v>
      </c>
      <c r="M90" s="42">
        <f t="shared" si="25"/>
        <v>206158</v>
      </c>
      <c r="N90" s="42">
        <v>1216631</v>
      </c>
      <c r="O90" s="42">
        <v>121663</v>
      </c>
      <c r="P90" s="42">
        <v>844955</v>
      </c>
      <c r="Q90" s="42">
        <v>84495</v>
      </c>
    </row>
    <row r="91" spans="1:17" ht="12.75">
      <c r="A91" s="38">
        <v>72</v>
      </c>
      <c r="B91" s="45" t="s">
        <v>101</v>
      </c>
      <c r="C91" s="42">
        <f t="shared" si="20"/>
        <v>3063046</v>
      </c>
      <c r="D91" s="42">
        <v>1613858</v>
      </c>
      <c r="E91" s="42"/>
      <c r="F91" s="42"/>
      <c r="G91" s="43">
        <f t="shared" si="21"/>
        <v>1613858</v>
      </c>
      <c r="H91" s="42">
        <v>1449188</v>
      </c>
      <c r="I91" t="s">
        <v>19</v>
      </c>
      <c r="J91" s="44">
        <f t="shared" si="22"/>
        <v>161385.8</v>
      </c>
      <c r="K91" s="44">
        <f t="shared" si="23"/>
        <v>144918.8</v>
      </c>
      <c r="L91" s="42">
        <f t="shared" si="24"/>
        <v>3063046</v>
      </c>
      <c r="M91" s="42">
        <f t="shared" si="25"/>
        <v>306305</v>
      </c>
      <c r="N91" s="42">
        <v>1613858</v>
      </c>
      <c r="O91" s="42">
        <v>161386</v>
      </c>
      <c r="P91" s="42">
        <v>1449188</v>
      </c>
      <c r="Q91" s="42">
        <v>144919</v>
      </c>
    </row>
    <row r="92" spans="1:17" ht="12.75">
      <c r="A92" s="38">
        <v>73</v>
      </c>
      <c r="B92" s="45" t="s">
        <v>102</v>
      </c>
      <c r="C92" s="42">
        <f t="shared" si="20"/>
        <v>3097655</v>
      </c>
      <c r="D92" s="42">
        <v>1577471</v>
      </c>
      <c r="E92" s="42">
        <v>300000</v>
      </c>
      <c r="F92" s="42"/>
      <c r="G92" s="43">
        <f t="shared" si="21"/>
        <v>1877471</v>
      </c>
      <c r="H92" s="42">
        <v>1520184</v>
      </c>
      <c r="I92" t="s">
        <v>24</v>
      </c>
      <c r="J92" s="44">
        <f t="shared" si="22"/>
        <v>187747.1</v>
      </c>
      <c r="K92" s="44">
        <f t="shared" si="23"/>
        <v>152018.4</v>
      </c>
      <c r="L92" s="42">
        <f t="shared" si="24"/>
        <v>3397655</v>
      </c>
      <c r="M92" s="42">
        <f t="shared" si="25"/>
        <v>339765</v>
      </c>
      <c r="N92" s="42">
        <v>1877471</v>
      </c>
      <c r="O92" s="42">
        <v>187747</v>
      </c>
      <c r="P92" s="42">
        <v>1520184</v>
      </c>
      <c r="Q92" s="42">
        <v>152018</v>
      </c>
    </row>
    <row r="93" spans="1:17" ht="12.75">
      <c r="A93" s="38">
        <v>74</v>
      </c>
      <c r="B93" s="45" t="s">
        <v>103</v>
      </c>
      <c r="C93" s="42">
        <f t="shared" si="20"/>
        <v>2760734</v>
      </c>
      <c r="D93" s="42">
        <v>1572858</v>
      </c>
      <c r="E93" s="42"/>
      <c r="F93" s="42"/>
      <c r="G93" s="43">
        <f t="shared" si="21"/>
        <v>1572858</v>
      </c>
      <c r="H93" s="42">
        <v>1187876</v>
      </c>
      <c r="I93" t="s">
        <v>19</v>
      </c>
      <c r="J93" s="44">
        <f t="shared" si="22"/>
        <v>157285.8</v>
      </c>
      <c r="K93" s="44">
        <f t="shared" si="23"/>
        <v>118787.6</v>
      </c>
      <c r="L93" s="42">
        <f t="shared" si="24"/>
        <v>2760734</v>
      </c>
      <c r="M93" s="42">
        <f t="shared" si="25"/>
        <v>276074</v>
      </c>
      <c r="N93" s="42">
        <v>1572858</v>
      </c>
      <c r="O93" s="42">
        <v>157286</v>
      </c>
      <c r="P93" s="42">
        <v>1187876</v>
      </c>
      <c r="Q93" s="42">
        <v>118788</v>
      </c>
    </row>
    <row r="94" spans="1:17" ht="12.75">
      <c r="A94" s="38">
        <v>75</v>
      </c>
      <c r="B94" s="45" t="s">
        <v>104</v>
      </c>
      <c r="C94" s="42">
        <f t="shared" si="20"/>
        <v>2201603</v>
      </c>
      <c r="D94" s="42">
        <v>767262</v>
      </c>
      <c r="E94" s="42"/>
      <c r="F94" s="42">
        <v>1000000</v>
      </c>
      <c r="G94" s="43">
        <f t="shared" si="21"/>
        <v>1767262</v>
      </c>
      <c r="H94" s="42">
        <v>1434341</v>
      </c>
      <c r="I94" t="s">
        <v>19</v>
      </c>
      <c r="J94" s="44">
        <f t="shared" si="22"/>
        <v>176726.2</v>
      </c>
      <c r="K94" s="44">
        <f t="shared" si="23"/>
        <v>143434.1</v>
      </c>
      <c r="L94" s="42">
        <f t="shared" si="24"/>
        <v>3201603</v>
      </c>
      <c r="M94" s="42">
        <f t="shared" si="25"/>
        <v>320160</v>
      </c>
      <c r="N94" s="42">
        <v>1767262</v>
      </c>
      <c r="O94" s="42">
        <v>176726</v>
      </c>
      <c r="P94" s="42">
        <v>1434341</v>
      </c>
      <c r="Q94" s="42">
        <v>143434</v>
      </c>
    </row>
    <row r="95" spans="1:17" ht="12.75">
      <c r="A95" s="38">
        <v>76</v>
      </c>
      <c r="B95" s="45" t="s">
        <v>105</v>
      </c>
      <c r="C95" s="42">
        <f t="shared" si="20"/>
        <v>1268117</v>
      </c>
      <c r="D95" s="42">
        <v>901039</v>
      </c>
      <c r="E95" s="42"/>
      <c r="F95" s="45">
        <v>145000</v>
      </c>
      <c r="G95" s="43">
        <f t="shared" si="21"/>
        <v>1046039</v>
      </c>
      <c r="H95" s="42">
        <v>367078</v>
      </c>
      <c r="I95" t="s">
        <v>19</v>
      </c>
      <c r="J95" s="44">
        <f t="shared" si="22"/>
        <v>104603.9</v>
      </c>
      <c r="K95" s="44">
        <f t="shared" si="23"/>
        <v>36707.8</v>
      </c>
      <c r="L95" s="42">
        <f t="shared" si="24"/>
        <v>1413117</v>
      </c>
      <c r="M95" s="42">
        <f t="shared" si="25"/>
        <v>141312</v>
      </c>
      <c r="N95" s="42">
        <v>1046039</v>
      </c>
      <c r="O95" s="42">
        <v>104604</v>
      </c>
      <c r="P95" s="42">
        <v>367078</v>
      </c>
      <c r="Q95" s="42">
        <v>36708</v>
      </c>
    </row>
    <row r="96" spans="1:17" ht="12.75">
      <c r="A96" s="38">
        <v>77</v>
      </c>
      <c r="B96" s="45" t="s">
        <v>106</v>
      </c>
      <c r="C96" s="42">
        <f t="shared" si="20"/>
        <v>2487134</v>
      </c>
      <c r="D96" s="42">
        <v>1315974</v>
      </c>
      <c r="E96" s="42"/>
      <c r="F96" s="42"/>
      <c r="G96" s="43">
        <f t="shared" si="21"/>
        <v>1315974</v>
      </c>
      <c r="H96" s="42">
        <v>1171160</v>
      </c>
      <c r="I96" t="s">
        <v>19</v>
      </c>
      <c r="J96" s="44">
        <f t="shared" si="22"/>
        <v>131597.4</v>
      </c>
      <c r="K96" s="44">
        <f t="shared" si="23"/>
        <v>117116</v>
      </c>
      <c r="L96" s="42">
        <f t="shared" si="24"/>
        <v>2487134</v>
      </c>
      <c r="M96" s="42">
        <f t="shared" si="25"/>
        <v>248713</v>
      </c>
      <c r="N96" s="42">
        <v>1315974</v>
      </c>
      <c r="O96" s="42">
        <v>131597</v>
      </c>
      <c r="P96" s="42">
        <v>1171160</v>
      </c>
      <c r="Q96" s="42">
        <v>117116</v>
      </c>
    </row>
    <row r="97" spans="1:17" ht="12.75">
      <c r="A97" s="38">
        <v>78</v>
      </c>
      <c r="B97" s="45" t="s">
        <v>107</v>
      </c>
      <c r="C97" s="42">
        <f t="shared" si="20"/>
        <v>2498603</v>
      </c>
      <c r="D97" s="42">
        <v>1014300</v>
      </c>
      <c r="E97" s="42"/>
      <c r="F97" s="42"/>
      <c r="G97" s="43">
        <f t="shared" si="21"/>
        <v>1014300</v>
      </c>
      <c r="H97" s="42">
        <v>1484303</v>
      </c>
      <c r="I97" t="s">
        <v>19</v>
      </c>
      <c r="J97" s="44">
        <f t="shared" si="22"/>
        <v>101430</v>
      </c>
      <c r="K97" s="44">
        <f t="shared" si="23"/>
        <v>148430.3</v>
      </c>
      <c r="L97" s="42">
        <f t="shared" si="24"/>
        <v>2498603</v>
      </c>
      <c r="M97" s="42">
        <f t="shared" si="25"/>
        <v>249860</v>
      </c>
      <c r="N97" s="42">
        <v>1014300</v>
      </c>
      <c r="O97" s="42">
        <v>101430</v>
      </c>
      <c r="P97" s="42">
        <v>1484303</v>
      </c>
      <c r="Q97" s="42">
        <v>148430</v>
      </c>
    </row>
    <row r="98" spans="1:17" ht="12.75">
      <c r="A98" s="38">
        <v>79</v>
      </c>
      <c r="B98" s="45" t="s">
        <v>108</v>
      </c>
      <c r="C98" s="42">
        <f t="shared" si="20"/>
        <v>1841353</v>
      </c>
      <c r="D98" s="42">
        <v>1011484</v>
      </c>
      <c r="E98" s="42"/>
      <c r="F98" s="45">
        <v>100000</v>
      </c>
      <c r="G98" s="43">
        <f t="shared" si="21"/>
        <v>1111484</v>
      </c>
      <c r="H98" s="42">
        <v>829869</v>
      </c>
      <c r="I98" t="s">
        <v>19</v>
      </c>
      <c r="J98" s="44">
        <f t="shared" si="22"/>
        <v>111148.4</v>
      </c>
      <c r="K98" s="44">
        <f t="shared" si="23"/>
        <v>82986.9</v>
      </c>
      <c r="L98" s="42">
        <f t="shared" si="24"/>
        <v>1941353</v>
      </c>
      <c r="M98" s="42">
        <f t="shared" si="25"/>
        <v>194135</v>
      </c>
      <c r="N98" s="42">
        <v>1111484</v>
      </c>
      <c r="O98" s="42">
        <v>111148</v>
      </c>
      <c r="P98" s="42">
        <v>829869</v>
      </c>
      <c r="Q98" s="42">
        <v>82987</v>
      </c>
    </row>
    <row r="99" spans="1:17" ht="12.75">
      <c r="A99" s="38">
        <v>80</v>
      </c>
      <c r="B99" s="45" t="s">
        <v>109</v>
      </c>
      <c r="C99" s="42">
        <f t="shared" si="20"/>
        <v>2351202</v>
      </c>
      <c r="D99" s="42">
        <v>721400</v>
      </c>
      <c r="E99" s="42"/>
      <c r="F99" s="45">
        <v>100000</v>
      </c>
      <c r="G99" s="43">
        <f t="shared" si="21"/>
        <v>821400</v>
      </c>
      <c r="H99" s="42">
        <v>1629802</v>
      </c>
      <c r="I99" t="s">
        <v>24</v>
      </c>
      <c r="J99" s="44">
        <f t="shared" si="22"/>
        <v>82140</v>
      </c>
      <c r="K99" s="44">
        <f t="shared" si="23"/>
        <v>162980.2</v>
      </c>
      <c r="L99" s="42">
        <f t="shared" si="24"/>
        <v>2451202</v>
      </c>
      <c r="M99" s="42">
        <f t="shared" si="25"/>
        <v>245120</v>
      </c>
      <c r="N99" s="42">
        <v>821400</v>
      </c>
      <c r="O99" s="42">
        <v>82140</v>
      </c>
      <c r="P99" s="42">
        <v>1629802</v>
      </c>
      <c r="Q99" s="42">
        <v>162980</v>
      </c>
    </row>
    <row r="100" spans="1:17" ht="12.75">
      <c r="A100" s="38">
        <v>81</v>
      </c>
      <c r="B100" s="45" t="s">
        <v>110</v>
      </c>
      <c r="C100" s="42">
        <f t="shared" si="20"/>
        <v>2526422</v>
      </c>
      <c r="D100" s="42">
        <v>542308</v>
      </c>
      <c r="E100" s="42"/>
      <c r="F100" s="45">
        <v>200000</v>
      </c>
      <c r="G100" s="43">
        <f t="shared" si="21"/>
        <v>742308</v>
      </c>
      <c r="H100" s="42">
        <v>1984114</v>
      </c>
      <c r="I100" t="s">
        <v>19</v>
      </c>
      <c r="J100" s="44">
        <f t="shared" si="22"/>
        <v>74230.8</v>
      </c>
      <c r="K100" s="44">
        <f t="shared" si="23"/>
        <v>198411.4</v>
      </c>
      <c r="L100" s="42">
        <f t="shared" si="24"/>
        <v>2726422</v>
      </c>
      <c r="M100" s="42">
        <f t="shared" si="25"/>
        <v>272642</v>
      </c>
      <c r="N100" s="42">
        <v>742308</v>
      </c>
      <c r="O100" s="42">
        <v>74231</v>
      </c>
      <c r="P100" s="42">
        <v>1984114</v>
      </c>
      <c r="Q100" s="42">
        <v>198411</v>
      </c>
    </row>
    <row r="101" spans="1:17" ht="12.75">
      <c r="A101" s="38">
        <v>82</v>
      </c>
      <c r="B101" s="45" t="s">
        <v>111</v>
      </c>
      <c r="C101" s="42">
        <f t="shared" si="20"/>
        <v>1702484</v>
      </c>
      <c r="D101" s="42">
        <v>552064</v>
      </c>
      <c r="E101" s="42"/>
      <c r="F101" s="42"/>
      <c r="G101" s="43">
        <f t="shared" si="21"/>
        <v>552064</v>
      </c>
      <c r="H101" s="42">
        <v>1150420</v>
      </c>
      <c r="I101" t="s">
        <v>24</v>
      </c>
      <c r="J101" s="44">
        <f t="shared" si="22"/>
        <v>55206.4</v>
      </c>
      <c r="K101" s="44">
        <f t="shared" si="23"/>
        <v>115042</v>
      </c>
      <c r="L101" s="42">
        <f t="shared" si="24"/>
        <v>1702484</v>
      </c>
      <c r="M101" s="42">
        <f t="shared" si="25"/>
        <v>170248</v>
      </c>
      <c r="N101" s="42">
        <v>552064</v>
      </c>
      <c r="O101" s="42">
        <v>55206</v>
      </c>
      <c r="P101" s="42">
        <v>1150420</v>
      </c>
      <c r="Q101" s="42">
        <v>115042</v>
      </c>
    </row>
    <row r="102" spans="1:17" ht="12.75">
      <c r="A102" s="38">
        <v>83</v>
      </c>
      <c r="B102" s="45" t="s">
        <v>112</v>
      </c>
      <c r="C102" s="42">
        <f t="shared" si="20"/>
        <v>2601734</v>
      </c>
      <c r="D102" s="42">
        <v>1641210</v>
      </c>
      <c r="E102" s="42"/>
      <c r="F102" s="42"/>
      <c r="G102" s="43">
        <f t="shared" si="21"/>
        <v>1641210</v>
      </c>
      <c r="H102" s="42">
        <v>960524</v>
      </c>
      <c r="I102" t="s">
        <v>19</v>
      </c>
      <c r="J102" s="44">
        <f t="shared" si="22"/>
        <v>164121</v>
      </c>
      <c r="K102" s="44">
        <f t="shared" si="23"/>
        <v>96052.4</v>
      </c>
      <c r="L102" s="42">
        <f t="shared" si="24"/>
        <v>2601734</v>
      </c>
      <c r="M102" s="42">
        <f t="shared" si="25"/>
        <v>260173</v>
      </c>
      <c r="N102" s="42">
        <v>1641210</v>
      </c>
      <c r="O102" s="42">
        <v>164121</v>
      </c>
      <c r="P102" s="42">
        <v>960524</v>
      </c>
      <c r="Q102" s="42">
        <v>96052</v>
      </c>
    </row>
    <row r="103" spans="1:17" ht="12.75">
      <c r="A103" s="38">
        <v>84</v>
      </c>
      <c r="B103" s="45" t="s">
        <v>113</v>
      </c>
      <c r="C103" s="42">
        <f t="shared" si="20"/>
        <v>2070889</v>
      </c>
      <c r="D103" s="42">
        <v>896799</v>
      </c>
      <c r="E103" s="42"/>
      <c r="F103" s="42">
        <v>200000</v>
      </c>
      <c r="G103" s="43">
        <f t="shared" si="21"/>
        <v>1096799</v>
      </c>
      <c r="H103" s="42">
        <v>1174090</v>
      </c>
      <c r="I103" t="s">
        <v>17</v>
      </c>
      <c r="J103" s="44">
        <f t="shared" si="22"/>
        <v>109679.9</v>
      </c>
      <c r="K103" s="44">
        <f t="shared" si="23"/>
        <v>117409</v>
      </c>
      <c r="L103" s="42">
        <f t="shared" si="24"/>
        <v>2270889</v>
      </c>
      <c r="M103" s="42">
        <f t="shared" si="25"/>
        <v>227089</v>
      </c>
      <c r="N103" s="42">
        <v>1096799</v>
      </c>
      <c r="O103" s="42">
        <v>109680</v>
      </c>
      <c r="P103" s="42">
        <v>1174090</v>
      </c>
      <c r="Q103" s="42">
        <v>117409</v>
      </c>
    </row>
    <row r="104" spans="1:17" ht="12.75">
      <c r="A104" s="38">
        <v>85</v>
      </c>
      <c r="B104" s="45" t="s">
        <v>114</v>
      </c>
      <c r="C104" s="42">
        <f t="shared" si="20"/>
        <v>3795750</v>
      </c>
      <c r="D104" s="42">
        <v>2317866</v>
      </c>
      <c r="E104" s="42"/>
      <c r="F104" s="42">
        <v>200000</v>
      </c>
      <c r="G104" s="43">
        <f t="shared" si="21"/>
        <v>2517866</v>
      </c>
      <c r="H104" s="42">
        <v>1477884</v>
      </c>
      <c r="I104" t="s">
        <v>19</v>
      </c>
      <c r="J104" s="44">
        <f t="shared" si="22"/>
        <v>251786.6</v>
      </c>
      <c r="K104" s="44">
        <f t="shared" si="23"/>
        <v>147788.4</v>
      </c>
      <c r="L104" s="42">
        <f t="shared" si="24"/>
        <v>3995750</v>
      </c>
      <c r="M104" s="42">
        <f t="shared" si="25"/>
        <v>399575</v>
      </c>
      <c r="N104" s="42">
        <v>2517866</v>
      </c>
      <c r="O104" s="42">
        <v>251787</v>
      </c>
      <c r="P104" s="42">
        <v>1477884</v>
      </c>
      <c r="Q104" s="42">
        <v>147788</v>
      </c>
    </row>
    <row r="105" spans="1:17" ht="12.75">
      <c r="A105" s="38">
        <v>86</v>
      </c>
      <c r="B105" s="45" t="s">
        <v>115</v>
      </c>
      <c r="C105" s="42">
        <f>D105+H105</f>
        <v>1910714</v>
      </c>
      <c r="D105" s="42">
        <v>633569</v>
      </c>
      <c r="E105" s="42"/>
      <c r="F105" s="42">
        <v>200000</v>
      </c>
      <c r="G105" s="43">
        <f>D105+E105+F105</f>
        <v>833569</v>
      </c>
      <c r="H105" s="42">
        <v>1277145</v>
      </c>
      <c r="I105" t="s">
        <v>19</v>
      </c>
      <c r="J105" s="44">
        <f aca="true" t="shared" si="26" ref="J105:J110">G105/10</f>
        <v>83356.9</v>
      </c>
      <c r="K105" s="44">
        <f aca="true" t="shared" si="27" ref="K105:K110">H105/10</f>
        <v>127714.5</v>
      </c>
      <c r="L105" s="42">
        <f aca="true" t="shared" si="28" ref="L105:L110">N105+P105</f>
        <v>2110714</v>
      </c>
      <c r="M105" s="42">
        <f aca="true" t="shared" si="29" ref="M105:M110">O105+Q105</f>
        <v>211071</v>
      </c>
      <c r="N105" s="42">
        <v>833569</v>
      </c>
      <c r="O105" s="42">
        <v>83357</v>
      </c>
      <c r="P105" s="42">
        <v>1277145</v>
      </c>
      <c r="Q105" s="42">
        <v>127714</v>
      </c>
    </row>
    <row r="106" spans="1:17" ht="12.75">
      <c r="A106" s="38">
        <v>87</v>
      </c>
      <c r="B106" s="45" t="s">
        <v>116</v>
      </c>
      <c r="C106" s="42">
        <f>D106+H106</f>
        <v>2487964</v>
      </c>
      <c r="D106" s="42">
        <v>1357663</v>
      </c>
      <c r="E106" s="42"/>
      <c r="F106" s="42">
        <v>350000</v>
      </c>
      <c r="G106" s="43">
        <f>D106+E106+F106</f>
        <v>1707663</v>
      </c>
      <c r="H106" s="42">
        <v>1130301</v>
      </c>
      <c r="I106" t="s">
        <v>19</v>
      </c>
      <c r="J106" s="44">
        <f t="shared" si="26"/>
        <v>170766.3</v>
      </c>
      <c r="K106" s="44">
        <f t="shared" si="27"/>
        <v>113030.1</v>
      </c>
      <c r="L106" s="42">
        <f t="shared" si="28"/>
        <v>2837964</v>
      </c>
      <c r="M106" s="42">
        <f t="shared" si="29"/>
        <v>283796</v>
      </c>
      <c r="N106" s="42">
        <v>1707663</v>
      </c>
      <c r="O106" s="42">
        <v>170766</v>
      </c>
      <c r="P106" s="42">
        <v>1130301</v>
      </c>
      <c r="Q106" s="42">
        <v>113030</v>
      </c>
    </row>
    <row r="107" spans="1:17" ht="12.75">
      <c r="A107" s="38">
        <v>88</v>
      </c>
      <c r="B107" s="45" t="s">
        <v>117</v>
      </c>
      <c r="C107" s="42">
        <f>D107+H107</f>
        <v>3582453</v>
      </c>
      <c r="D107" s="44">
        <v>1821563</v>
      </c>
      <c r="E107" s="44"/>
      <c r="F107" s="44"/>
      <c r="G107" s="43">
        <f>D107+E107+F107</f>
        <v>1821563</v>
      </c>
      <c r="H107" s="44">
        <v>1760890</v>
      </c>
      <c r="J107" s="44">
        <f t="shared" si="26"/>
        <v>182156.3</v>
      </c>
      <c r="K107" s="44">
        <f t="shared" si="27"/>
        <v>176089</v>
      </c>
      <c r="L107" s="42">
        <f t="shared" si="28"/>
        <v>3582453</v>
      </c>
      <c r="M107" s="42">
        <f t="shared" si="29"/>
        <v>358245</v>
      </c>
      <c r="N107" s="42">
        <v>1821563</v>
      </c>
      <c r="O107" s="42">
        <v>182156</v>
      </c>
      <c r="P107" s="42">
        <v>1760890</v>
      </c>
      <c r="Q107" s="42">
        <v>176089</v>
      </c>
    </row>
    <row r="108" spans="1:17" ht="12.75">
      <c r="A108" s="38">
        <v>89</v>
      </c>
      <c r="B108" s="45" t="s">
        <v>118</v>
      </c>
      <c r="C108" s="42">
        <f>D108+H108</f>
        <v>2296030</v>
      </c>
      <c r="D108" s="44">
        <v>1065544</v>
      </c>
      <c r="E108" s="44"/>
      <c r="F108" s="44"/>
      <c r="G108" s="43">
        <f>D108+E108+F108</f>
        <v>1065544</v>
      </c>
      <c r="H108" s="44">
        <v>1230486</v>
      </c>
      <c r="J108" s="44">
        <f t="shared" si="26"/>
        <v>106554.4</v>
      </c>
      <c r="K108" s="44">
        <f t="shared" si="27"/>
        <v>123048.6</v>
      </c>
      <c r="L108" s="42">
        <f t="shared" si="28"/>
        <v>2296030</v>
      </c>
      <c r="M108" s="42">
        <f t="shared" si="29"/>
        <v>229603</v>
      </c>
      <c r="N108" s="42">
        <v>1065544</v>
      </c>
      <c r="O108" s="42">
        <v>106554</v>
      </c>
      <c r="P108" s="42">
        <v>1230486</v>
      </c>
      <c r="Q108" s="42">
        <v>123049</v>
      </c>
    </row>
    <row r="109" spans="1:17" ht="12.75">
      <c r="A109" s="38">
        <v>90</v>
      </c>
      <c r="B109" s="45" t="s">
        <v>119</v>
      </c>
      <c r="C109" s="42">
        <f>D109+H109</f>
        <v>2119186</v>
      </c>
      <c r="D109" s="44">
        <v>538010</v>
      </c>
      <c r="E109" s="44"/>
      <c r="F109" s="45">
        <v>200000</v>
      </c>
      <c r="G109" s="43">
        <f>D109+E109+F109</f>
        <v>738010</v>
      </c>
      <c r="H109" s="44">
        <v>1581176</v>
      </c>
      <c r="J109" s="44">
        <f t="shared" si="26"/>
        <v>73801</v>
      </c>
      <c r="K109" s="44">
        <f t="shared" si="27"/>
        <v>158117.6</v>
      </c>
      <c r="L109" s="42">
        <f t="shared" si="28"/>
        <v>2319186</v>
      </c>
      <c r="M109" s="42">
        <f t="shared" si="29"/>
        <v>231919</v>
      </c>
      <c r="N109" s="42">
        <v>738010</v>
      </c>
      <c r="O109" s="42">
        <v>73801</v>
      </c>
      <c r="P109" s="42">
        <v>1581176</v>
      </c>
      <c r="Q109" s="42">
        <v>158118</v>
      </c>
    </row>
    <row r="110" spans="1:17" ht="12.75">
      <c r="A110" s="38">
        <v>91</v>
      </c>
      <c r="B110" s="45" t="s">
        <v>120</v>
      </c>
      <c r="C110" s="42">
        <f>D110+H110</f>
        <v>2000538</v>
      </c>
      <c r="D110" s="44">
        <v>1050230</v>
      </c>
      <c r="E110" s="44"/>
      <c r="F110" s="45">
        <v>300000</v>
      </c>
      <c r="G110" s="43">
        <f>D110+E110+F110</f>
        <v>1350230</v>
      </c>
      <c r="H110" s="44">
        <v>950308</v>
      </c>
      <c r="J110" s="44">
        <f t="shared" si="26"/>
        <v>135023</v>
      </c>
      <c r="K110" s="44">
        <f t="shared" si="27"/>
        <v>95030.8</v>
      </c>
      <c r="L110" s="42">
        <f t="shared" si="28"/>
        <v>2300538</v>
      </c>
      <c r="M110" s="42">
        <f t="shared" si="29"/>
        <v>230054</v>
      </c>
      <c r="N110" s="42">
        <v>1350230</v>
      </c>
      <c r="O110" s="42">
        <v>135023</v>
      </c>
      <c r="P110" s="42">
        <v>950308</v>
      </c>
      <c r="Q110" s="42">
        <v>95031</v>
      </c>
    </row>
    <row r="111" spans="5:17" ht="12.75">
      <c r="E111">
        <v>6380000</v>
      </c>
      <c r="L111" s="46"/>
      <c r="M111" s="46"/>
      <c r="N111" s="46"/>
      <c r="O111" s="46"/>
      <c r="P111" s="46"/>
      <c r="Q111" s="46"/>
    </row>
    <row r="112" spans="12:17" ht="12.75">
      <c r="L112" s="46"/>
      <c r="M112" s="46"/>
      <c r="N112" s="46"/>
      <c r="O112" s="46"/>
      <c r="P112" s="46"/>
      <c r="Q112" s="46"/>
    </row>
    <row r="113" spans="12:17" ht="12.75">
      <c r="L113" s="46"/>
      <c r="M113" s="46"/>
      <c r="N113" s="46"/>
      <c r="O113" s="46"/>
      <c r="P113" s="46"/>
      <c r="Q113" s="46"/>
    </row>
    <row r="114" spans="12:17" ht="12.75">
      <c r="L114" s="46"/>
      <c r="M114" s="46"/>
      <c r="N114" s="46"/>
      <c r="O114" s="46"/>
      <c r="P114" s="46"/>
      <c r="Q114" s="46"/>
    </row>
    <row r="115" spans="12:17" ht="12.75">
      <c r="L115" s="46"/>
      <c r="M115" s="46"/>
      <c r="N115" s="46"/>
      <c r="O115" s="46"/>
      <c r="P115" s="46"/>
      <c r="Q115" s="46"/>
    </row>
    <row r="116" spans="12:17" ht="12.75">
      <c r="L116" s="46"/>
      <c r="M116" s="46"/>
      <c r="N116" s="46"/>
      <c r="O116" s="46"/>
      <c r="P116" s="46"/>
      <c r="Q116" s="46"/>
    </row>
    <row r="117" spans="12:17" ht="12.75">
      <c r="L117" s="46"/>
      <c r="M117" s="46"/>
      <c r="N117" s="46"/>
      <c r="O117" s="46"/>
      <c r="P117" s="46"/>
      <c r="Q117" s="46"/>
    </row>
    <row r="118" spans="12:17" ht="12.75">
      <c r="L118" s="46"/>
      <c r="M118" s="46"/>
      <c r="N118" s="46"/>
      <c r="O118" s="46"/>
      <c r="P118" s="46"/>
      <c r="Q118" s="46"/>
    </row>
    <row r="119" spans="12:17" ht="12.75">
      <c r="L119" s="46"/>
      <c r="M119" s="46"/>
      <c r="N119" s="46"/>
      <c r="O119" s="46"/>
      <c r="P119" s="46"/>
      <c r="Q119" s="46"/>
    </row>
    <row r="120" spans="12:17" ht="12.75">
      <c r="L120" s="46"/>
      <c r="M120" s="46"/>
      <c r="N120" s="46"/>
      <c r="O120" s="46"/>
      <c r="P120" s="46"/>
      <c r="Q120" s="46"/>
    </row>
    <row r="121" spans="12:17" ht="12.75">
      <c r="L121" s="46"/>
      <c r="M121" s="46"/>
      <c r="N121" s="46"/>
      <c r="O121" s="46"/>
      <c r="P121" s="46"/>
      <c r="Q121" s="46"/>
    </row>
    <row r="122" spans="12:17" ht="12.75">
      <c r="L122" s="46"/>
      <c r="M122" s="46"/>
      <c r="N122" s="46"/>
      <c r="O122" s="46"/>
      <c r="P122" s="46"/>
      <c r="Q122" s="46"/>
    </row>
    <row r="123" spans="12:17" ht="12.75">
      <c r="L123" s="46"/>
      <c r="M123" s="46"/>
      <c r="N123" s="46"/>
      <c r="O123" s="46"/>
      <c r="P123" s="46"/>
      <c r="Q123" s="46"/>
    </row>
    <row r="124" spans="12:17" ht="12.75">
      <c r="L124" s="46"/>
      <c r="M124" s="46"/>
      <c r="N124" s="46"/>
      <c r="O124" s="46"/>
      <c r="P124" s="46"/>
      <c r="Q124" s="46"/>
    </row>
    <row r="125" spans="12:17" ht="12.75">
      <c r="L125" s="46"/>
      <c r="M125" s="46"/>
      <c r="N125" s="46"/>
      <c r="O125" s="46"/>
      <c r="P125" s="46"/>
      <c r="Q125" s="46"/>
    </row>
    <row r="126" spans="12:17" ht="12.75">
      <c r="L126" s="46"/>
      <c r="M126" s="46"/>
      <c r="N126" s="46"/>
      <c r="O126" s="46"/>
      <c r="P126" s="46"/>
      <c r="Q126" s="46"/>
    </row>
    <row r="127" spans="12:17" ht="12.75">
      <c r="L127" s="46"/>
      <c r="M127" s="46"/>
      <c r="N127" s="46"/>
      <c r="O127" s="46"/>
      <c r="P127" s="46"/>
      <c r="Q127" s="46"/>
    </row>
    <row r="128" spans="12:17" ht="12.75">
      <c r="L128" s="46"/>
      <c r="M128" s="46"/>
      <c r="N128" s="46"/>
      <c r="O128" s="46"/>
      <c r="P128" s="46"/>
      <c r="Q128" s="46"/>
    </row>
    <row r="129" spans="12:17" ht="12.75">
      <c r="L129" s="46"/>
      <c r="M129" s="46"/>
      <c r="N129" s="46"/>
      <c r="O129" s="46"/>
      <c r="P129" s="46"/>
      <c r="Q129" s="46"/>
    </row>
    <row r="130" spans="12:17" ht="12.75">
      <c r="L130" s="46"/>
      <c r="M130" s="46"/>
      <c r="N130" s="46"/>
      <c r="O130" s="46"/>
      <c r="P130" s="46"/>
      <c r="Q130" s="46"/>
    </row>
    <row r="131" spans="12:17" ht="12.75">
      <c r="L131" s="46"/>
      <c r="M131" s="46"/>
      <c r="N131" s="46"/>
      <c r="O131" s="46"/>
      <c r="P131" s="46"/>
      <c r="Q131" s="46"/>
    </row>
    <row r="132" spans="12:17" ht="12.75">
      <c r="L132" s="46"/>
      <c r="M132" s="46"/>
      <c r="N132" s="46"/>
      <c r="O132" s="46"/>
      <c r="P132" s="46"/>
      <c r="Q132" s="46"/>
    </row>
    <row r="133" spans="12:17" ht="12.75">
      <c r="L133" s="46"/>
      <c r="M133" s="46"/>
      <c r="N133" s="46"/>
      <c r="O133" s="46"/>
      <c r="P133" s="46"/>
      <c r="Q133" s="46"/>
    </row>
    <row r="134" spans="12:17" ht="12.75">
      <c r="L134" s="46"/>
      <c r="M134" s="46"/>
      <c r="N134" s="46"/>
      <c r="O134" s="46"/>
      <c r="P134" s="46"/>
      <c r="Q134" s="46"/>
    </row>
    <row r="135" spans="12:17" ht="12.75">
      <c r="L135" s="46"/>
      <c r="M135" s="46"/>
      <c r="N135" s="46"/>
      <c r="O135" s="46"/>
      <c r="P135" s="46"/>
      <c r="Q135" s="46"/>
    </row>
    <row r="136" spans="12:17" ht="12.75">
      <c r="L136" s="46"/>
      <c r="M136" s="46"/>
      <c r="N136" s="46"/>
      <c r="O136" s="46"/>
      <c r="P136" s="46"/>
      <c r="Q136" s="46"/>
    </row>
    <row r="137" spans="12:17" ht="12.75">
      <c r="L137" s="46"/>
      <c r="M137" s="46"/>
      <c r="N137" s="46"/>
      <c r="O137" s="46"/>
      <c r="P137" s="46"/>
      <c r="Q137" s="46"/>
    </row>
    <row r="138" spans="12:17" ht="12.75">
      <c r="L138" s="46"/>
      <c r="M138" s="46"/>
      <c r="N138" s="46"/>
      <c r="O138" s="46"/>
      <c r="P138" s="46"/>
      <c r="Q138" s="46"/>
    </row>
    <row r="139" spans="12:17" ht="12.75">
      <c r="L139" s="46"/>
      <c r="M139" s="46"/>
      <c r="N139" s="46"/>
      <c r="O139" s="46"/>
      <c r="P139" s="46"/>
      <c r="Q139" s="46"/>
    </row>
    <row r="140" spans="12:17" ht="12.75">
      <c r="L140" s="46"/>
      <c r="M140" s="46"/>
      <c r="N140" s="46"/>
      <c r="O140" s="46"/>
      <c r="P140" s="46"/>
      <c r="Q140" s="46"/>
    </row>
    <row r="141" spans="12:17" ht="12.75">
      <c r="L141" s="46"/>
      <c r="M141" s="46"/>
      <c r="N141" s="46"/>
      <c r="O141" s="46"/>
      <c r="P141" s="46"/>
      <c r="Q141" s="46"/>
    </row>
    <row r="142" spans="12:17" ht="12.75">
      <c r="L142" s="46"/>
      <c r="M142" s="46"/>
      <c r="N142" s="46"/>
      <c r="O142" s="46"/>
      <c r="P142" s="46"/>
      <c r="Q142" s="46"/>
    </row>
    <row r="143" spans="12:17" ht="12.75">
      <c r="L143" s="46"/>
      <c r="M143" s="46"/>
      <c r="N143" s="46"/>
      <c r="O143" s="46"/>
      <c r="P143" s="46"/>
      <c r="Q143" s="46"/>
    </row>
    <row r="144" spans="12:17" ht="12.75">
      <c r="L144" s="46"/>
      <c r="M144" s="46"/>
      <c r="N144" s="46"/>
      <c r="O144" s="46"/>
      <c r="P144" s="46"/>
      <c r="Q144" s="46"/>
    </row>
    <row r="145" spans="12:17" ht="12.75">
      <c r="L145" s="46"/>
      <c r="M145" s="46"/>
      <c r="N145" s="46"/>
      <c r="O145" s="46"/>
      <c r="P145" s="46"/>
      <c r="Q145" s="46"/>
    </row>
    <row r="146" spans="12:17" ht="12.75">
      <c r="L146" s="46"/>
      <c r="M146" s="46"/>
      <c r="N146" s="46"/>
      <c r="O146" s="46"/>
      <c r="P146" s="46"/>
      <c r="Q146" s="46"/>
    </row>
    <row r="147" spans="12:17" ht="12.75">
      <c r="L147" s="46"/>
      <c r="M147" s="46"/>
      <c r="N147" s="46"/>
      <c r="O147" s="46"/>
      <c r="P147" s="46"/>
      <c r="Q147" s="46"/>
    </row>
    <row r="148" spans="12:17" ht="12.75">
      <c r="L148" s="46"/>
      <c r="M148" s="46"/>
      <c r="N148" s="46"/>
      <c r="O148" s="46"/>
      <c r="P148" s="46"/>
      <c r="Q148" s="46"/>
    </row>
    <row r="149" spans="12:17" ht="12.75">
      <c r="L149" s="46"/>
      <c r="M149" s="46"/>
      <c r="N149" s="46"/>
      <c r="O149" s="46"/>
      <c r="P149" s="46"/>
      <c r="Q149" s="46"/>
    </row>
    <row r="150" spans="12:17" ht="12.75">
      <c r="L150" s="46"/>
      <c r="M150" s="46"/>
      <c r="N150" s="46"/>
      <c r="O150" s="46"/>
      <c r="P150" s="46"/>
      <c r="Q150" s="46"/>
    </row>
    <row r="151" spans="12:17" ht="12.75">
      <c r="L151" s="46"/>
      <c r="M151" s="46"/>
      <c r="N151" s="46"/>
      <c r="O151" s="46"/>
      <c r="P151" s="46"/>
      <c r="Q151" s="46"/>
    </row>
    <row r="152" spans="12:17" ht="12.75">
      <c r="L152" s="46"/>
      <c r="M152" s="46"/>
      <c r="N152" s="46"/>
      <c r="O152" s="46"/>
      <c r="P152" s="46"/>
      <c r="Q152" s="46"/>
    </row>
    <row r="153" spans="12:17" ht="12.75">
      <c r="L153" s="46"/>
      <c r="M153" s="46"/>
      <c r="N153" s="46"/>
      <c r="O153" s="46"/>
      <c r="P153" s="46"/>
      <c r="Q153" s="46"/>
    </row>
    <row r="154" spans="12:17" ht="12.75">
      <c r="L154" s="46"/>
      <c r="M154" s="46"/>
      <c r="N154" s="46"/>
      <c r="O154" s="46"/>
      <c r="P154" s="46"/>
      <c r="Q154" s="46"/>
    </row>
    <row r="155" spans="12:17" ht="12.75">
      <c r="L155" s="46"/>
      <c r="M155" s="46"/>
      <c r="N155" s="46"/>
      <c r="O155" s="46"/>
      <c r="P155" s="46"/>
      <c r="Q155" s="46"/>
    </row>
    <row r="156" spans="12:17" ht="12.75">
      <c r="L156" s="46"/>
      <c r="M156" s="46"/>
      <c r="N156" s="46"/>
      <c r="O156" s="46"/>
      <c r="P156" s="46"/>
      <c r="Q156" s="46"/>
    </row>
    <row r="157" spans="12:17" ht="12.75">
      <c r="L157" s="46"/>
      <c r="M157" s="46"/>
      <c r="N157" s="46"/>
      <c r="O157" s="46"/>
      <c r="P157" s="46"/>
      <c r="Q157" s="46"/>
    </row>
    <row r="158" spans="12:17" ht="12.75">
      <c r="L158" s="46"/>
      <c r="M158" s="46"/>
      <c r="N158" s="46"/>
      <c r="O158" s="46"/>
      <c r="P158" s="46"/>
      <c r="Q158" s="46"/>
    </row>
    <row r="159" spans="12:17" ht="12.75">
      <c r="L159" s="46"/>
      <c r="M159" s="46"/>
      <c r="N159" s="46"/>
      <c r="O159" s="46"/>
      <c r="P159" s="46"/>
      <c r="Q159" s="46"/>
    </row>
    <row r="160" spans="12:17" ht="12.75">
      <c r="L160" s="46"/>
      <c r="M160" s="46"/>
      <c r="N160" s="46"/>
      <c r="O160" s="46"/>
      <c r="P160" s="46"/>
      <c r="Q160" s="46"/>
    </row>
    <row r="161" spans="12:17" ht="12.75">
      <c r="L161" s="46"/>
      <c r="M161" s="46"/>
      <c r="N161" s="46"/>
      <c r="O161" s="46"/>
      <c r="P161" s="46"/>
      <c r="Q161" s="46"/>
    </row>
    <row r="162" spans="12:17" ht="12.75">
      <c r="L162" s="46"/>
      <c r="M162" s="46"/>
      <c r="N162" s="46"/>
      <c r="O162" s="46"/>
      <c r="P162" s="46"/>
      <c r="Q162" s="46"/>
    </row>
    <row r="163" spans="12:17" ht="12.75">
      <c r="L163" s="46"/>
      <c r="M163" s="46"/>
      <c r="N163" s="46"/>
      <c r="O163" s="46"/>
      <c r="P163" s="46"/>
      <c r="Q163" s="46"/>
    </row>
    <row r="164" spans="12:17" ht="12.75">
      <c r="L164" s="46"/>
      <c r="M164" s="46"/>
      <c r="N164" s="46"/>
      <c r="O164" s="46"/>
      <c r="P164" s="46"/>
      <c r="Q164" s="46"/>
    </row>
    <row r="165" spans="12:17" ht="12.75">
      <c r="L165" s="46"/>
      <c r="M165" s="46"/>
      <c r="N165" s="46"/>
      <c r="O165" s="46"/>
      <c r="P165" s="46"/>
      <c r="Q165" s="46"/>
    </row>
    <row r="166" spans="12:17" ht="12.75">
      <c r="L166" s="46"/>
      <c r="M166" s="46"/>
      <c r="N166" s="46"/>
      <c r="O166" s="46"/>
      <c r="P166" s="46"/>
      <c r="Q166" s="46"/>
    </row>
    <row r="167" spans="12:17" ht="12.75">
      <c r="L167" s="46"/>
      <c r="M167" s="46"/>
      <c r="N167" s="46"/>
      <c r="O167" s="46"/>
      <c r="P167" s="46"/>
      <c r="Q167" s="46"/>
    </row>
    <row r="168" spans="12:17" ht="12.75">
      <c r="L168" s="46"/>
      <c r="M168" s="46"/>
      <c r="N168" s="46"/>
      <c r="O168" s="46"/>
      <c r="P168" s="46"/>
      <c r="Q168" s="46"/>
    </row>
    <row r="169" spans="12:17" ht="12.75">
      <c r="L169" s="46"/>
      <c r="M169" s="46"/>
      <c r="N169" s="46"/>
      <c r="O169" s="46"/>
      <c r="P169" s="46"/>
      <c r="Q169" s="46"/>
    </row>
    <row r="170" spans="12:17" ht="12.75">
      <c r="L170" s="46"/>
      <c r="M170" s="46"/>
      <c r="N170" s="46"/>
      <c r="O170" s="46"/>
      <c r="P170" s="46"/>
      <c r="Q170" s="46"/>
    </row>
    <row r="171" spans="12:17" ht="12.75">
      <c r="L171" s="46"/>
      <c r="M171" s="46"/>
      <c r="N171" s="46"/>
      <c r="O171" s="46"/>
      <c r="P171" s="46"/>
      <c r="Q171" s="46"/>
    </row>
    <row r="172" spans="12:17" ht="12.75">
      <c r="L172" s="46"/>
      <c r="M172" s="46"/>
      <c r="N172" s="46"/>
      <c r="O172" s="46"/>
      <c r="P172" s="46"/>
      <c r="Q172" s="46"/>
    </row>
    <row r="173" spans="12:17" ht="12.75">
      <c r="L173" s="46"/>
      <c r="M173" s="46"/>
      <c r="N173" s="46"/>
      <c r="O173" s="46"/>
      <c r="P173" s="46"/>
      <c r="Q173" s="46"/>
    </row>
    <row r="174" spans="12:17" ht="12.75">
      <c r="L174" s="46"/>
      <c r="M174" s="46"/>
      <c r="N174" s="46"/>
      <c r="O174" s="46"/>
      <c r="P174" s="46"/>
      <c r="Q174" s="46"/>
    </row>
    <row r="175" spans="12:17" ht="12.75">
      <c r="L175" s="46"/>
      <c r="M175" s="46"/>
      <c r="N175" s="46"/>
      <c r="O175" s="46"/>
      <c r="P175" s="46"/>
      <c r="Q175" s="46"/>
    </row>
    <row r="176" spans="12:17" ht="12.75">
      <c r="L176" s="46"/>
      <c r="M176" s="46"/>
      <c r="N176" s="46"/>
      <c r="O176" s="46"/>
      <c r="P176" s="46"/>
      <c r="Q176" s="46"/>
    </row>
    <row r="177" spans="12:17" ht="12.75">
      <c r="L177" s="46"/>
      <c r="M177" s="46"/>
      <c r="N177" s="46"/>
      <c r="O177" s="46"/>
      <c r="P177" s="46"/>
      <c r="Q177" s="46"/>
    </row>
    <row r="178" spans="12:17" ht="12.75">
      <c r="L178" s="46"/>
      <c r="M178" s="46"/>
      <c r="N178" s="46"/>
      <c r="O178" s="46"/>
      <c r="P178" s="46"/>
      <c r="Q178" s="46"/>
    </row>
    <row r="179" spans="12:17" ht="12.75">
      <c r="L179" s="46"/>
      <c r="M179" s="46"/>
      <c r="N179" s="46"/>
      <c r="O179" s="46"/>
      <c r="P179" s="46"/>
      <c r="Q179" s="46"/>
    </row>
    <row r="180" spans="12:17" ht="12.75">
      <c r="L180" s="46"/>
      <c r="M180" s="46"/>
      <c r="N180" s="46"/>
      <c r="O180" s="46"/>
      <c r="P180" s="46"/>
      <c r="Q180" s="46"/>
    </row>
    <row r="181" spans="12:17" ht="12.75">
      <c r="L181" s="46"/>
      <c r="M181" s="46"/>
      <c r="N181" s="46"/>
      <c r="O181" s="46"/>
      <c r="P181" s="46"/>
      <c r="Q181" s="46"/>
    </row>
    <row r="182" spans="12:17" ht="12.75">
      <c r="L182" s="46"/>
      <c r="M182" s="46"/>
      <c r="N182" s="46"/>
      <c r="O182" s="46"/>
      <c r="P182" s="46"/>
      <c r="Q182" s="46"/>
    </row>
    <row r="183" spans="12:17" ht="12.75">
      <c r="L183" s="46"/>
      <c r="M183" s="46"/>
      <c r="N183" s="46"/>
      <c r="O183" s="46"/>
      <c r="P183" s="46"/>
      <c r="Q183" s="46"/>
    </row>
    <row r="184" spans="12:17" ht="12.75">
      <c r="L184" s="46"/>
      <c r="M184" s="46"/>
      <c r="N184" s="46"/>
      <c r="O184" s="46"/>
      <c r="P184" s="46"/>
      <c r="Q184" s="46"/>
    </row>
    <row r="185" spans="12:17" ht="12.75">
      <c r="L185" s="46"/>
      <c r="M185" s="46"/>
      <c r="N185" s="46"/>
      <c r="O185" s="46"/>
      <c r="P185" s="46"/>
      <c r="Q185" s="46"/>
    </row>
    <row r="186" spans="12:17" ht="12.75">
      <c r="L186" s="46"/>
      <c r="M186" s="46"/>
      <c r="N186" s="46"/>
      <c r="O186" s="46"/>
      <c r="P186" s="46"/>
      <c r="Q186" s="46"/>
    </row>
    <row r="187" spans="12:17" ht="12.75">
      <c r="L187" s="46"/>
      <c r="M187" s="46"/>
      <c r="N187" s="46"/>
      <c r="O187" s="46"/>
      <c r="P187" s="46"/>
      <c r="Q187" s="46"/>
    </row>
    <row r="188" spans="12:17" ht="12.75">
      <c r="L188" s="46"/>
      <c r="M188" s="46"/>
      <c r="N188" s="46"/>
      <c r="O188" s="46"/>
      <c r="P188" s="46"/>
      <c r="Q188" s="46"/>
    </row>
    <row r="189" spans="12:17" ht="12.75">
      <c r="L189" s="46"/>
      <c r="M189" s="46"/>
      <c r="N189" s="46"/>
      <c r="O189" s="46"/>
      <c r="P189" s="46"/>
      <c r="Q189" s="46"/>
    </row>
    <row r="190" spans="12:17" ht="12.75">
      <c r="L190" s="46"/>
      <c r="M190" s="46"/>
      <c r="N190" s="46"/>
      <c r="O190" s="46"/>
      <c r="P190" s="46"/>
      <c r="Q190" s="46"/>
    </row>
    <row r="191" spans="12:17" ht="12.75">
      <c r="L191" s="46"/>
      <c r="M191" s="46"/>
      <c r="N191" s="46"/>
      <c r="O191" s="46"/>
      <c r="P191" s="46"/>
      <c r="Q191" s="46"/>
    </row>
    <row r="192" spans="12:17" ht="12.75">
      <c r="L192" s="46"/>
      <c r="M192" s="46"/>
      <c r="N192" s="46"/>
      <c r="O192" s="46"/>
      <c r="P192" s="46"/>
      <c r="Q192" s="46"/>
    </row>
    <row r="193" spans="12:17" ht="12.75">
      <c r="L193" s="46"/>
      <c r="M193" s="46"/>
      <c r="N193" s="46"/>
      <c r="O193" s="46"/>
      <c r="P193" s="46"/>
      <c r="Q193" s="46"/>
    </row>
    <row r="194" spans="12:17" ht="12.75">
      <c r="L194" s="46"/>
      <c r="M194" s="46"/>
      <c r="N194" s="46"/>
      <c r="O194" s="46"/>
      <c r="P194" s="46"/>
      <c r="Q194" s="46"/>
    </row>
    <row r="195" spans="12:17" ht="12.75">
      <c r="L195" s="46"/>
      <c r="M195" s="46"/>
      <c r="N195" s="46"/>
      <c r="O195" s="46"/>
      <c r="P195" s="46"/>
      <c r="Q195" s="46"/>
    </row>
    <row r="196" spans="12:17" ht="12.75">
      <c r="L196" s="46"/>
      <c r="M196" s="46"/>
      <c r="N196" s="46"/>
      <c r="O196" s="46"/>
      <c r="P196" s="46"/>
      <c r="Q196" s="46"/>
    </row>
    <row r="197" spans="12:17" ht="12.75">
      <c r="L197" s="46"/>
      <c r="M197" s="46"/>
      <c r="N197" s="46"/>
      <c r="O197" s="46"/>
      <c r="P197" s="46"/>
      <c r="Q197" s="46"/>
    </row>
    <row r="198" spans="12:17" ht="12.75">
      <c r="L198" s="46"/>
      <c r="M198" s="46"/>
      <c r="N198" s="46"/>
      <c r="O198" s="46"/>
      <c r="P198" s="46"/>
      <c r="Q198" s="46"/>
    </row>
    <row r="199" spans="12:17" ht="12.75">
      <c r="L199" s="46"/>
      <c r="M199" s="46"/>
      <c r="N199" s="46"/>
      <c r="O199" s="46"/>
      <c r="P199" s="46"/>
      <c r="Q199" s="46"/>
    </row>
    <row r="200" spans="12:17" ht="12.75">
      <c r="L200" s="46"/>
      <c r="M200" s="46"/>
      <c r="N200" s="46"/>
      <c r="O200" s="46"/>
      <c r="P200" s="46"/>
      <c r="Q200" s="46"/>
    </row>
    <row r="201" spans="12:17" ht="12.75">
      <c r="L201" s="46"/>
      <c r="M201" s="46"/>
      <c r="N201" s="46"/>
      <c r="O201" s="46"/>
      <c r="P201" s="46"/>
      <c r="Q201" s="46"/>
    </row>
    <row r="202" spans="12:17" ht="12.75">
      <c r="L202" s="46"/>
      <c r="M202" s="46"/>
      <c r="N202" s="46"/>
      <c r="O202" s="46"/>
      <c r="P202" s="46"/>
      <c r="Q202" s="46"/>
    </row>
    <row r="203" spans="12:17" ht="12.75">
      <c r="L203" s="46"/>
      <c r="M203" s="46"/>
      <c r="N203" s="46"/>
      <c r="O203" s="46"/>
      <c r="P203" s="46"/>
      <c r="Q203" s="46"/>
    </row>
    <row r="204" spans="12:17" ht="12.75">
      <c r="L204" s="46"/>
      <c r="M204" s="46"/>
      <c r="N204" s="46"/>
      <c r="O204" s="46"/>
      <c r="P204" s="46"/>
      <c r="Q204" s="46"/>
    </row>
    <row r="205" spans="12:17" ht="12.75">
      <c r="L205" s="46"/>
      <c r="M205" s="46"/>
      <c r="N205" s="46"/>
      <c r="O205" s="46"/>
      <c r="P205" s="46"/>
      <c r="Q205" s="46"/>
    </row>
    <row r="206" spans="12:17" ht="12.75">
      <c r="L206" s="46"/>
      <c r="M206" s="46"/>
      <c r="N206" s="46"/>
      <c r="O206" s="46"/>
      <c r="P206" s="46"/>
      <c r="Q206" s="46"/>
    </row>
    <row r="207" spans="12:17" ht="12.75">
      <c r="L207" s="46"/>
      <c r="M207" s="46"/>
      <c r="N207" s="46"/>
      <c r="O207" s="46"/>
      <c r="P207" s="46"/>
      <c r="Q207" s="46"/>
    </row>
    <row r="208" spans="12:17" ht="12.75">
      <c r="L208" s="46"/>
      <c r="M208" s="46"/>
      <c r="N208" s="46"/>
      <c r="O208" s="46"/>
      <c r="P208" s="46"/>
      <c r="Q208" s="46"/>
    </row>
    <row r="209" spans="12:17" ht="12.75">
      <c r="L209" s="46"/>
      <c r="M209" s="46"/>
      <c r="N209" s="46"/>
      <c r="O209" s="46"/>
      <c r="P209" s="46"/>
      <c r="Q209" s="46"/>
    </row>
    <row r="210" spans="12:17" ht="12.75">
      <c r="L210" s="46"/>
      <c r="M210" s="46"/>
      <c r="N210" s="46"/>
      <c r="O210" s="46"/>
      <c r="P210" s="46"/>
      <c r="Q210" s="46"/>
    </row>
    <row r="211" spans="12:17" ht="12.75">
      <c r="L211" s="46"/>
      <c r="M211" s="46"/>
      <c r="N211" s="46"/>
      <c r="O211" s="46"/>
      <c r="P211" s="46"/>
      <c r="Q211" s="46"/>
    </row>
    <row r="212" spans="12:17" ht="12.75">
      <c r="L212" s="46"/>
      <c r="M212" s="46"/>
      <c r="N212" s="46"/>
      <c r="O212" s="46"/>
      <c r="P212" s="46"/>
      <c r="Q212" s="46"/>
    </row>
    <row r="213" spans="12:17" ht="12.75">
      <c r="L213" s="46"/>
      <c r="M213" s="46"/>
      <c r="N213" s="46"/>
      <c r="O213" s="46"/>
      <c r="P213" s="46"/>
      <c r="Q213" s="46"/>
    </row>
    <row r="214" spans="12:17" ht="12.75">
      <c r="L214" s="46"/>
      <c r="M214" s="46"/>
      <c r="N214" s="46"/>
      <c r="O214" s="46"/>
      <c r="P214" s="46"/>
      <c r="Q214" s="46"/>
    </row>
    <row r="215" spans="12:17" ht="12.75">
      <c r="L215" s="46"/>
      <c r="M215" s="46"/>
      <c r="N215" s="46"/>
      <c r="O215" s="46"/>
      <c r="P215" s="46"/>
      <c r="Q215" s="46"/>
    </row>
    <row r="216" spans="12:17" ht="12.75">
      <c r="L216" s="46"/>
      <c r="M216" s="46"/>
      <c r="N216" s="46"/>
      <c r="O216" s="46"/>
      <c r="P216" s="46"/>
      <c r="Q216" s="46"/>
    </row>
    <row r="217" spans="12:17" ht="12.75">
      <c r="L217" s="46"/>
      <c r="M217" s="46"/>
      <c r="N217" s="46"/>
      <c r="O217" s="46"/>
      <c r="P217" s="46"/>
      <c r="Q217" s="46"/>
    </row>
    <row r="218" spans="12:17" ht="12.75">
      <c r="L218" s="46"/>
      <c r="M218" s="46"/>
      <c r="N218" s="46"/>
      <c r="O218" s="46"/>
      <c r="P218" s="46"/>
      <c r="Q218" s="46"/>
    </row>
    <row r="219" spans="12:17" ht="12.75">
      <c r="L219" s="46"/>
      <c r="M219" s="46"/>
      <c r="N219" s="46"/>
      <c r="O219" s="46"/>
      <c r="P219" s="46"/>
      <c r="Q219" s="46"/>
    </row>
    <row r="220" spans="12:17" ht="12.75">
      <c r="L220" s="46"/>
      <c r="M220" s="46"/>
      <c r="N220" s="46"/>
      <c r="O220" s="46"/>
      <c r="P220" s="46"/>
      <c r="Q220" s="46"/>
    </row>
    <row r="221" spans="12:17" ht="12.75">
      <c r="L221" s="46"/>
      <c r="M221" s="46"/>
      <c r="N221" s="46"/>
      <c r="O221" s="46"/>
      <c r="P221" s="46"/>
      <c r="Q221" s="46"/>
    </row>
    <row r="222" spans="12:17" ht="12.75">
      <c r="L222" s="46"/>
      <c r="M222" s="46"/>
      <c r="N222" s="46"/>
      <c r="O222" s="46"/>
      <c r="P222" s="46"/>
      <c r="Q222" s="46"/>
    </row>
    <row r="223" spans="12:17" ht="12.75">
      <c r="L223" s="46"/>
      <c r="M223" s="46"/>
      <c r="N223" s="46"/>
      <c r="O223" s="46"/>
      <c r="P223" s="46"/>
      <c r="Q223" s="46"/>
    </row>
    <row r="224" spans="12:17" ht="12.75">
      <c r="L224" s="46"/>
      <c r="M224" s="46"/>
      <c r="N224" s="46"/>
      <c r="O224" s="46"/>
      <c r="P224" s="46"/>
      <c r="Q224" s="46"/>
    </row>
    <row r="225" spans="12:17" ht="12.75">
      <c r="L225" s="46"/>
      <c r="M225" s="46"/>
      <c r="N225" s="46"/>
      <c r="O225" s="46"/>
      <c r="P225" s="46"/>
      <c r="Q225" s="46"/>
    </row>
    <row r="226" spans="12:17" ht="12.75">
      <c r="L226" s="46"/>
      <c r="M226" s="46"/>
      <c r="N226" s="46"/>
      <c r="O226" s="46"/>
      <c r="P226" s="46"/>
      <c r="Q226" s="46"/>
    </row>
    <row r="227" spans="12:17" ht="12.75">
      <c r="L227" s="46"/>
      <c r="M227" s="46"/>
      <c r="N227" s="46"/>
      <c r="O227" s="46"/>
      <c r="P227" s="46"/>
      <c r="Q227" s="46"/>
    </row>
    <row r="228" spans="12:17" ht="12.75">
      <c r="L228" s="46"/>
      <c r="M228" s="46"/>
      <c r="N228" s="46"/>
      <c r="O228" s="46"/>
      <c r="P228" s="46"/>
      <c r="Q228" s="46"/>
    </row>
    <row r="229" spans="12:17" ht="12.75">
      <c r="L229" s="46"/>
      <c r="M229" s="46"/>
      <c r="N229" s="46"/>
      <c r="O229" s="46"/>
      <c r="P229" s="46"/>
      <c r="Q229" s="46"/>
    </row>
    <row r="230" spans="12:17" ht="12.75">
      <c r="L230" s="46"/>
      <c r="M230" s="46"/>
      <c r="N230" s="46"/>
      <c r="O230" s="46"/>
      <c r="P230" s="46"/>
      <c r="Q230" s="46"/>
    </row>
    <row r="231" spans="12:17" ht="12.75">
      <c r="L231" s="46"/>
      <c r="M231" s="46"/>
      <c r="N231" s="46"/>
      <c r="O231" s="46"/>
      <c r="P231" s="46"/>
      <c r="Q231" s="46"/>
    </row>
    <row r="232" spans="12:17" ht="12.75">
      <c r="L232" s="46"/>
      <c r="M232" s="46"/>
      <c r="N232" s="46"/>
      <c r="O232" s="46"/>
      <c r="P232" s="46"/>
      <c r="Q232" s="46"/>
    </row>
    <row r="233" spans="12:17" ht="12.75">
      <c r="L233" s="46"/>
      <c r="M233" s="46"/>
      <c r="N233" s="46"/>
      <c r="O233" s="46"/>
      <c r="P233" s="46"/>
      <c r="Q233" s="46"/>
    </row>
    <row r="234" spans="12:17" ht="12.75">
      <c r="L234" s="46"/>
      <c r="M234" s="46"/>
      <c r="N234" s="46"/>
      <c r="O234" s="46"/>
      <c r="P234" s="46"/>
      <c r="Q234" s="46"/>
    </row>
    <row r="235" spans="12:17" ht="12.75">
      <c r="L235" s="46"/>
      <c r="M235" s="46"/>
      <c r="N235" s="46"/>
      <c r="O235" s="46"/>
      <c r="P235" s="46"/>
      <c r="Q235" s="46"/>
    </row>
    <row r="236" spans="12:17" ht="12.75">
      <c r="L236" s="46"/>
      <c r="M236" s="46"/>
      <c r="N236" s="46"/>
      <c r="O236" s="46"/>
      <c r="P236" s="46"/>
      <c r="Q236" s="46"/>
    </row>
    <row r="237" spans="12:17" ht="12.75">
      <c r="L237" s="46"/>
      <c r="M237" s="46"/>
      <c r="N237" s="46"/>
      <c r="O237" s="46"/>
      <c r="P237" s="46"/>
      <c r="Q237" s="46"/>
    </row>
    <row r="238" spans="12:17" ht="12.75">
      <c r="L238" s="46"/>
      <c r="M238" s="46"/>
      <c r="N238" s="46"/>
      <c r="O238" s="46"/>
      <c r="P238" s="46"/>
      <c r="Q238" s="46"/>
    </row>
    <row r="239" spans="12:17" ht="12.75">
      <c r="L239" s="46"/>
      <c r="M239" s="46"/>
      <c r="N239" s="46"/>
      <c r="O239" s="46"/>
      <c r="P239" s="46"/>
      <c r="Q239" s="46"/>
    </row>
    <row r="240" spans="12:17" ht="12.75">
      <c r="L240" s="46"/>
      <c r="M240" s="46"/>
      <c r="N240" s="46"/>
      <c r="O240" s="46"/>
      <c r="P240" s="46"/>
      <c r="Q240" s="46"/>
    </row>
    <row r="241" spans="12:17" ht="12.75">
      <c r="L241" s="46"/>
      <c r="M241" s="46"/>
      <c r="N241" s="46"/>
      <c r="O241" s="46"/>
      <c r="P241" s="46"/>
      <c r="Q241" s="46"/>
    </row>
    <row r="242" spans="12:17" ht="12.75">
      <c r="L242" s="46"/>
      <c r="M242" s="46"/>
      <c r="N242" s="46"/>
      <c r="O242" s="46"/>
      <c r="P242" s="46"/>
      <c r="Q242" s="46"/>
    </row>
    <row r="243" spans="12:17" ht="12.75">
      <c r="L243" s="46"/>
      <c r="M243" s="46"/>
      <c r="N243" s="46"/>
      <c r="O243" s="46"/>
      <c r="P243" s="46"/>
      <c r="Q243" s="46"/>
    </row>
    <row r="244" spans="12:17" ht="12.75">
      <c r="L244" s="46"/>
      <c r="M244" s="46"/>
      <c r="N244" s="46"/>
      <c r="O244" s="46"/>
      <c r="P244" s="46"/>
      <c r="Q244" s="46"/>
    </row>
    <row r="245" spans="12:17" ht="12.75">
      <c r="L245" s="46"/>
      <c r="M245" s="46"/>
      <c r="N245" s="46"/>
      <c r="O245" s="46"/>
      <c r="P245" s="46"/>
      <c r="Q245" s="46"/>
    </row>
    <row r="246" spans="12:17" ht="12.75">
      <c r="L246" s="46"/>
      <c r="M246" s="46"/>
      <c r="N246" s="46"/>
      <c r="O246" s="46"/>
      <c r="P246" s="46"/>
      <c r="Q246" s="46"/>
    </row>
    <row r="247" spans="12:17" ht="12.75">
      <c r="L247" s="46"/>
      <c r="M247" s="46"/>
      <c r="N247" s="46"/>
      <c r="O247" s="46"/>
      <c r="P247" s="46"/>
      <c r="Q247" s="46"/>
    </row>
    <row r="248" spans="12:17" ht="12.75">
      <c r="L248" s="46"/>
      <c r="M248" s="46"/>
      <c r="N248" s="46"/>
      <c r="O248" s="46"/>
      <c r="P248" s="46"/>
      <c r="Q248" s="46"/>
    </row>
    <row r="249" spans="12:17" ht="12.75">
      <c r="L249" s="46"/>
      <c r="M249" s="46"/>
      <c r="N249" s="46"/>
      <c r="O249" s="46"/>
      <c r="P249" s="46"/>
      <c r="Q249" s="46"/>
    </row>
    <row r="250" spans="12:17" ht="12.75">
      <c r="L250" s="46"/>
      <c r="M250" s="46"/>
      <c r="N250" s="46"/>
      <c r="O250" s="46"/>
      <c r="P250" s="46"/>
      <c r="Q250" s="46"/>
    </row>
    <row r="251" spans="12:17" ht="12.75">
      <c r="L251" s="46"/>
      <c r="M251" s="46"/>
      <c r="N251" s="46"/>
      <c r="O251" s="46"/>
      <c r="P251" s="46"/>
      <c r="Q251" s="46"/>
    </row>
    <row r="252" spans="12:17" ht="12.75">
      <c r="L252" s="46"/>
      <c r="M252" s="46"/>
      <c r="N252" s="46"/>
      <c r="O252" s="46"/>
      <c r="P252" s="46"/>
      <c r="Q252" s="46"/>
    </row>
    <row r="253" spans="12:17" ht="12.75">
      <c r="L253" s="46"/>
      <c r="M253" s="46"/>
      <c r="N253" s="46"/>
      <c r="O253" s="46"/>
      <c r="P253" s="46"/>
      <c r="Q253" s="46"/>
    </row>
    <row r="254" spans="12:17" ht="12.75">
      <c r="L254" s="46"/>
      <c r="M254" s="46"/>
      <c r="N254" s="46"/>
      <c r="O254" s="46"/>
      <c r="P254" s="46"/>
      <c r="Q254" s="46"/>
    </row>
    <row r="255" spans="12:17" ht="12.75">
      <c r="L255" s="46"/>
      <c r="M255" s="46"/>
      <c r="N255" s="46"/>
      <c r="O255" s="46"/>
      <c r="P255" s="46"/>
      <c r="Q255" s="46"/>
    </row>
    <row r="256" spans="12:17" ht="12.75">
      <c r="L256" s="46"/>
      <c r="M256" s="46"/>
      <c r="N256" s="46"/>
      <c r="O256" s="46"/>
      <c r="P256" s="46"/>
      <c r="Q256" s="46"/>
    </row>
    <row r="257" spans="12:17" ht="12.75">
      <c r="L257" s="46"/>
      <c r="M257" s="46"/>
      <c r="N257" s="46"/>
      <c r="O257" s="46"/>
      <c r="P257" s="46"/>
      <c r="Q257" s="46"/>
    </row>
    <row r="258" spans="12:17" ht="12.75">
      <c r="L258" s="46"/>
      <c r="M258" s="46"/>
      <c r="N258" s="46"/>
      <c r="O258" s="46"/>
      <c r="P258" s="46"/>
      <c r="Q258" s="46"/>
    </row>
    <row r="259" spans="12:17" ht="12.75">
      <c r="L259" s="46"/>
      <c r="M259" s="46"/>
      <c r="N259" s="46"/>
      <c r="O259" s="46"/>
      <c r="P259" s="46"/>
      <c r="Q259" s="46"/>
    </row>
    <row r="260" spans="12:17" ht="12.75">
      <c r="L260" s="46"/>
      <c r="M260" s="46"/>
      <c r="N260" s="46"/>
      <c r="O260" s="46"/>
      <c r="P260" s="46"/>
      <c r="Q260" s="46"/>
    </row>
    <row r="261" spans="12:17" ht="12.75">
      <c r="L261" s="46"/>
      <c r="M261" s="46"/>
      <c r="N261" s="46"/>
      <c r="O261" s="46"/>
      <c r="P261" s="46"/>
      <c r="Q261" s="46"/>
    </row>
    <row r="262" spans="12:17" ht="12.75">
      <c r="L262" s="46"/>
      <c r="M262" s="46"/>
      <c r="N262" s="46"/>
      <c r="O262" s="46"/>
      <c r="P262" s="46"/>
      <c r="Q262" s="46"/>
    </row>
    <row r="263" spans="12:17" ht="12.75">
      <c r="L263" s="46"/>
      <c r="M263" s="46"/>
      <c r="N263" s="46"/>
      <c r="O263" s="46"/>
      <c r="P263" s="46"/>
      <c r="Q263" s="46"/>
    </row>
    <row r="264" spans="12:17" ht="12.75">
      <c r="L264" s="46"/>
      <c r="M264" s="46"/>
      <c r="N264" s="46"/>
      <c r="O264" s="46"/>
      <c r="P264" s="46"/>
      <c r="Q264" s="46"/>
    </row>
    <row r="265" spans="12:17" ht="12.75">
      <c r="L265" s="46"/>
      <c r="M265" s="46"/>
      <c r="N265" s="46"/>
      <c r="O265" s="46"/>
      <c r="P265" s="46"/>
      <c r="Q265" s="46"/>
    </row>
    <row r="266" spans="12:17" ht="12.75">
      <c r="L266" s="46"/>
      <c r="M266" s="46"/>
      <c r="N266" s="46"/>
      <c r="O266" s="46"/>
      <c r="P266" s="46"/>
      <c r="Q266" s="46"/>
    </row>
    <row r="267" spans="12:17" ht="12.75">
      <c r="L267" s="46"/>
      <c r="M267" s="46"/>
      <c r="N267" s="46"/>
      <c r="O267" s="46"/>
      <c r="P267" s="46"/>
      <c r="Q267" s="46"/>
    </row>
    <row r="268" spans="12:17" ht="12.75">
      <c r="L268" s="46"/>
      <c r="M268" s="46"/>
      <c r="N268" s="46"/>
      <c r="O268" s="46"/>
      <c r="P268" s="46"/>
      <c r="Q268" s="46"/>
    </row>
    <row r="269" spans="12:17" ht="12.75">
      <c r="L269" s="46"/>
      <c r="M269" s="46"/>
      <c r="N269" s="46"/>
      <c r="O269" s="46"/>
      <c r="P269" s="46"/>
      <c r="Q269" s="46"/>
    </row>
    <row r="270" spans="12:17" ht="12.75">
      <c r="L270" s="46"/>
      <c r="M270" s="46"/>
      <c r="N270" s="46"/>
      <c r="O270" s="46"/>
      <c r="P270" s="46"/>
      <c r="Q270" s="46"/>
    </row>
    <row r="271" spans="12:17" ht="12.75">
      <c r="L271" s="46"/>
      <c r="M271" s="46"/>
      <c r="N271" s="46"/>
      <c r="O271" s="46"/>
      <c r="P271" s="46"/>
      <c r="Q271" s="46"/>
    </row>
    <row r="272" spans="12:17" ht="12.75">
      <c r="L272" s="46"/>
      <c r="M272" s="46"/>
      <c r="N272" s="46"/>
      <c r="O272" s="46"/>
      <c r="P272" s="46"/>
      <c r="Q272" s="46"/>
    </row>
    <row r="273" spans="12:17" ht="12.75">
      <c r="L273" s="46"/>
      <c r="M273" s="46"/>
      <c r="N273" s="46"/>
      <c r="O273" s="46"/>
      <c r="P273" s="46"/>
      <c r="Q273" s="46"/>
    </row>
    <row r="274" spans="12:17" ht="12.75">
      <c r="L274" s="46"/>
      <c r="M274" s="46"/>
      <c r="N274" s="46"/>
      <c r="O274" s="46"/>
      <c r="P274" s="46"/>
      <c r="Q274" s="46"/>
    </row>
    <row r="275" spans="12:17" ht="12.75">
      <c r="L275" s="46"/>
      <c r="M275" s="46"/>
      <c r="N275" s="46"/>
      <c r="O275" s="46"/>
      <c r="P275" s="46"/>
      <c r="Q275" s="46"/>
    </row>
    <row r="276" spans="12:17" ht="12.75">
      <c r="L276" s="46"/>
      <c r="M276" s="46"/>
      <c r="N276" s="46"/>
      <c r="O276" s="46"/>
      <c r="P276" s="46"/>
      <c r="Q276" s="46"/>
    </row>
    <row r="277" spans="12:17" ht="12.75">
      <c r="L277" s="46"/>
      <c r="M277" s="46"/>
      <c r="N277" s="46"/>
      <c r="O277" s="46"/>
      <c r="P277" s="46"/>
      <c r="Q277" s="46"/>
    </row>
    <row r="278" spans="12:17" ht="12.75">
      <c r="L278" s="46"/>
      <c r="M278" s="46"/>
      <c r="N278" s="46"/>
      <c r="O278" s="46"/>
      <c r="P278" s="46"/>
      <c r="Q278" s="46"/>
    </row>
    <row r="279" spans="12:17" ht="12.75">
      <c r="L279" s="46"/>
      <c r="M279" s="46"/>
      <c r="N279" s="46"/>
      <c r="O279" s="46"/>
      <c r="P279" s="46"/>
      <c r="Q279" s="46"/>
    </row>
    <row r="280" spans="12:17" ht="12.75">
      <c r="L280" s="46"/>
      <c r="M280" s="46"/>
      <c r="N280" s="46"/>
      <c r="O280" s="46"/>
      <c r="P280" s="46"/>
      <c r="Q280" s="46"/>
    </row>
    <row r="281" spans="12:17" ht="12.75">
      <c r="L281" s="46"/>
      <c r="M281" s="46"/>
      <c r="N281" s="46"/>
      <c r="O281" s="46"/>
      <c r="P281" s="46"/>
      <c r="Q281" s="46"/>
    </row>
    <row r="282" spans="12:17" ht="12.75">
      <c r="L282" s="46"/>
      <c r="M282" s="46"/>
      <c r="N282" s="46"/>
      <c r="O282" s="46"/>
      <c r="P282" s="46"/>
      <c r="Q282" s="46"/>
    </row>
    <row r="283" spans="12:17" ht="12.75">
      <c r="L283" s="46"/>
      <c r="M283" s="46"/>
      <c r="N283" s="46"/>
      <c r="O283" s="46"/>
      <c r="P283" s="46"/>
      <c r="Q283" s="46"/>
    </row>
    <row r="284" spans="12:17" ht="12.75">
      <c r="L284" s="46"/>
      <c r="M284" s="46"/>
      <c r="N284" s="46"/>
      <c r="O284" s="46"/>
      <c r="P284" s="46"/>
      <c r="Q284" s="46"/>
    </row>
    <row r="285" spans="12:17" ht="12.75">
      <c r="L285" s="46"/>
      <c r="M285" s="46"/>
      <c r="N285" s="46"/>
      <c r="O285" s="46"/>
      <c r="P285" s="46"/>
      <c r="Q285" s="46"/>
    </row>
    <row r="286" spans="12:17" ht="12.75">
      <c r="L286" s="46"/>
      <c r="M286" s="46"/>
      <c r="N286" s="46"/>
      <c r="O286" s="46"/>
      <c r="P286" s="46"/>
      <c r="Q286" s="46"/>
    </row>
    <row r="287" spans="12:17" ht="12.75">
      <c r="L287" s="46"/>
      <c r="M287" s="46"/>
      <c r="N287" s="46"/>
      <c r="O287" s="46"/>
      <c r="P287" s="46"/>
      <c r="Q287" s="46"/>
    </row>
    <row r="288" spans="12:17" ht="12.75">
      <c r="L288" s="46"/>
      <c r="M288" s="46"/>
      <c r="N288" s="46"/>
      <c r="O288" s="46"/>
      <c r="P288" s="46"/>
      <c r="Q288" s="46"/>
    </row>
    <row r="289" spans="12:17" ht="12.75">
      <c r="L289" s="46"/>
      <c r="M289" s="46"/>
      <c r="N289" s="46"/>
      <c r="O289" s="46"/>
      <c r="P289" s="46"/>
      <c r="Q289" s="46"/>
    </row>
    <row r="290" spans="12:17" ht="12.75">
      <c r="L290" s="46"/>
      <c r="M290" s="46"/>
      <c r="N290" s="46"/>
      <c r="O290" s="46"/>
      <c r="P290" s="46"/>
      <c r="Q290" s="46"/>
    </row>
    <row r="291" spans="12:17" ht="12.75">
      <c r="L291" s="46"/>
      <c r="M291" s="46"/>
      <c r="N291" s="46"/>
      <c r="O291" s="46"/>
      <c r="P291" s="46"/>
      <c r="Q291" s="46"/>
    </row>
    <row r="292" spans="12:17" ht="12.75">
      <c r="L292" s="46"/>
      <c r="M292" s="46"/>
      <c r="N292" s="46"/>
      <c r="O292" s="46"/>
      <c r="P292" s="46"/>
      <c r="Q292" s="46"/>
    </row>
    <row r="293" spans="12:17" ht="12.75">
      <c r="L293" s="46"/>
      <c r="M293" s="46"/>
      <c r="N293" s="46"/>
      <c r="O293" s="46"/>
      <c r="P293" s="46"/>
      <c r="Q293" s="46"/>
    </row>
    <row r="294" spans="12:17" ht="12.75">
      <c r="L294" s="46"/>
      <c r="M294" s="46"/>
      <c r="N294" s="46"/>
      <c r="O294" s="46"/>
      <c r="P294" s="46"/>
      <c r="Q294" s="46"/>
    </row>
    <row r="295" spans="12:17" ht="12.75">
      <c r="L295" s="46"/>
      <c r="M295" s="46"/>
      <c r="N295" s="46"/>
      <c r="O295" s="46"/>
      <c r="P295" s="46"/>
      <c r="Q295" s="46"/>
    </row>
    <row r="296" spans="12:17" ht="12.75">
      <c r="L296" s="46"/>
      <c r="M296" s="46"/>
      <c r="N296" s="46"/>
      <c r="O296" s="46"/>
      <c r="P296" s="46"/>
      <c r="Q296" s="46"/>
    </row>
    <row r="297" spans="12:17" ht="12.75">
      <c r="L297" s="46"/>
      <c r="M297" s="46"/>
      <c r="N297" s="46"/>
      <c r="O297" s="46"/>
      <c r="P297" s="46"/>
      <c r="Q297" s="46"/>
    </row>
    <row r="298" spans="12:17" ht="12.75">
      <c r="L298" s="46"/>
      <c r="M298" s="46"/>
      <c r="N298" s="46"/>
      <c r="O298" s="46"/>
      <c r="P298" s="46"/>
      <c r="Q298" s="46"/>
    </row>
    <row r="299" spans="12:16" ht="12.75">
      <c r="L299" s="46"/>
      <c r="M299" s="46"/>
      <c r="N299" s="46"/>
      <c r="O299" s="46"/>
      <c r="P299" s="46"/>
    </row>
    <row r="300" spans="12:16" ht="12.75">
      <c r="L300" s="46"/>
      <c r="M300" s="46"/>
      <c r="N300" s="46"/>
      <c r="O300" s="46"/>
      <c r="P300" s="46"/>
    </row>
    <row r="301" spans="12:16" ht="12.75">
      <c r="L301" s="46"/>
      <c r="M301" s="46"/>
      <c r="N301" s="46"/>
      <c r="O301" s="46"/>
      <c r="P301" s="46"/>
    </row>
    <row r="302" spans="12:16" ht="12.75">
      <c r="L302" s="46"/>
      <c r="M302" s="46"/>
      <c r="N302" s="46"/>
      <c r="O302" s="46"/>
      <c r="P302" s="46"/>
    </row>
    <row r="303" spans="12:16" ht="12.75">
      <c r="L303" s="46"/>
      <c r="M303" s="46"/>
      <c r="N303" s="46"/>
      <c r="O303" s="46"/>
      <c r="P303" s="46"/>
    </row>
    <row r="304" spans="12:16" ht="12.75">
      <c r="L304" s="46"/>
      <c r="M304" s="46"/>
      <c r="N304" s="46"/>
      <c r="O304" s="46"/>
      <c r="P304" s="46"/>
    </row>
    <row r="305" spans="12:16" ht="12.75">
      <c r="L305" s="46"/>
      <c r="M305" s="46"/>
      <c r="N305" s="46"/>
      <c r="O305" s="46"/>
      <c r="P305" s="46"/>
    </row>
    <row r="306" spans="12:16" ht="12.75">
      <c r="L306" s="46"/>
      <c r="M306" s="46"/>
      <c r="N306" s="46"/>
      <c r="O306" s="46"/>
      <c r="P306" s="46"/>
    </row>
    <row r="307" spans="12:16" ht="12.75">
      <c r="L307" s="46"/>
      <c r="M307" s="46"/>
      <c r="N307" s="46"/>
      <c r="O307" s="46"/>
      <c r="P307" s="46"/>
    </row>
    <row r="308" spans="12:16" ht="12.75">
      <c r="L308" s="46"/>
      <c r="M308" s="46"/>
      <c r="N308" s="46"/>
      <c r="O308" s="46"/>
      <c r="P308" s="46"/>
    </row>
    <row r="309" spans="12:16" ht="12.75">
      <c r="L309" s="46"/>
      <c r="M309" s="46"/>
      <c r="N309" s="46"/>
      <c r="O309" s="46"/>
      <c r="P309" s="46"/>
    </row>
    <row r="310" spans="12:16" ht="12.75">
      <c r="L310" s="46"/>
      <c r="M310" s="46"/>
      <c r="N310" s="46"/>
      <c r="O310" s="46"/>
      <c r="P310" s="46"/>
    </row>
    <row r="311" spans="12:16" ht="12.75">
      <c r="L311" s="46"/>
      <c r="M311" s="46"/>
      <c r="N311" s="46"/>
      <c r="O311" s="46"/>
      <c r="P311" s="46"/>
    </row>
    <row r="312" spans="12:16" ht="12.75">
      <c r="L312" s="46"/>
      <c r="M312" s="46"/>
      <c r="N312" s="46"/>
      <c r="O312" s="46"/>
      <c r="P312" s="46"/>
    </row>
    <row r="313" spans="12:16" ht="12.75">
      <c r="L313" s="46"/>
      <c r="M313" s="46"/>
      <c r="N313" s="46"/>
      <c r="O313" s="46"/>
      <c r="P313" s="46"/>
    </row>
    <row r="314" spans="12:16" ht="12.75">
      <c r="L314" s="46"/>
      <c r="M314" s="46"/>
      <c r="N314" s="46"/>
      <c r="O314" s="46"/>
      <c r="P314" s="46"/>
    </row>
    <row r="315" spans="12:16" ht="12.75">
      <c r="L315" s="46"/>
      <c r="M315" s="46"/>
      <c r="N315" s="46"/>
      <c r="O315" s="46"/>
      <c r="P315" s="46"/>
    </row>
    <row r="316" spans="12:16" ht="12.75">
      <c r="L316" s="46"/>
      <c r="M316" s="46"/>
      <c r="N316" s="46"/>
      <c r="O316" s="46"/>
      <c r="P316" s="46"/>
    </row>
    <row r="317" spans="12:16" ht="12.75">
      <c r="L317" s="46"/>
      <c r="M317" s="46"/>
      <c r="N317" s="46"/>
      <c r="O317" s="46"/>
      <c r="P317" s="46"/>
    </row>
    <row r="318" spans="12:16" ht="12.75">
      <c r="L318" s="46"/>
      <c r="M318" s="46"/>
      <c r="N318" s="46"/>
      <c r="O318" s="46"/>
      <c r="P318" s="46"/>
    </row>
    <row r="319" spans="12:16" ht="12.75">
      <c r="L319" s="46"/>
      <c r="M319" s="46"/>
      <c r="N319" s="46"/>
      <c r="O319" s="46"/>
      <c r="P319" s="46"/>
    </row>
    <row r="320" spans="12:16" ht="12.75">
      <c r="L320" s="46"/>
      <c r="M320" s="46"/>
      <c r="N320" s="46"/>
      <c r="O320" s="46"/>
      <c r="P320" s="46"/>
    </row>
    <row r="321" spans="12:16" ht="12.75">
      <c r="L321" s="46"/>
      <c r="M321" s="46"/>
      <c r="N321" s="46"/>
      <c r="O321" s="46"/>
      <c r="P321" s="46"/>
    </row>
    <row r="322" spans="12:16" ht="12.75">
      <c r="L322" s="46"/>
      <c r="M322" s="46"/>
      <c r="N322" s="46"/>
      <c r="O322" s="46"/>
      <c r="P322" s="46"/>
    </row>
    <row r="323" spans="12:16" ht="12.75">
      <c r="L323" s="46"/>
      <c r="M323" s="46"/>
      <c r="N323" s="46"/>
      <c r="O323" s="46"/>
      <c r="P323" s="46"/>
    </row>
    <row r="324" spans="12:16" ht="12.75">
      <c r="L324" s="46"/>
      <c r="M324" s="46"/>
      <c r="N324" s="46"/>
      <c r="O324" s="46"/>
      <c r="P324" s="46"/>
    </row>
    <row r="325" spans="12:16" ht="12.75">
      <c r="L325" s="46"/>
      <c r="M325" s="46"/>
      <c r="N325" s="46"/>
      <c r="O325" s="46"/>
      <c r="P325" s="46"/>
    </row>
    <row r="326" spans="12:16" ht="12.75">
      <c r="L326" s="46"/>
      <c r="M326" s="46"/>
      <c r="N326" s="46"/>
      <c r="O326" s="46"/>
      <c r="P326" s="46"/>
    </row>
    <row r="327" spans="12:16" ht="12.75">
      <c r="L327" s="46"/>
      <c r="M327" s="46"/>
      <c r="N327" s="46"/>
      <c r="O327" s="46"/>
      <c r="P327" s="46"/>
    </row>
    <row r="328" spans="12:16" ht="12.75">
      <c r="L328" s="46"/>
      <c r="M328" s="46"/>
      <c r="N328" s="46"/>
      <c r="O328" s="46"/>
      <c r="P328" s="46"/>
    </row>
    <row r="329" spans="12:16" ht="12.75">
      <c r="L329" s="46"/>
      <c r="M329" s="46"/>
      <c r="N329" s="46"/>
      <c r="O329" s="46"/>
      <c r="P329" s="46"/>
    </row>
    <row r="330" spans="12:16" ht="12.75">
      <c r="L330" s="46"/>
      <c r="M330" s="46"/>
      <c r="N330" s="46"/>
      <c r="O330" s="46"/>
      <c r="P330" s="46"/>
    </row>
    <row r="331" spans="12:16" ht="12.75">
      <c r="L331" s="46"/>
      <c r="M331" s="46"/>
      <c r="N331" s="46"/>
      <c r="O331" s="46"/>
      <c r="P331" s="46"/>
    </row>
    <row r="332" spans="12:16" ht="12.75">
      <c r="L332" s="46"/>
      <c r="M332" s="46"/>
      <c r="N332" s="46"/>
      <c r="O332" s="46"/>
      <c r="P332" s="46"/>
    </row>
    <row r="333" spans="12:16" ht="12.75">
      <c r="L333" s="46"/>
      <c r="M333" s="46"/>
      <c r="N333" s="46"/>
      <c r="O333" s="46"/>
      <c r="P333" s="46"/>
    </row>
    <row r="334" spans="12:16" ht="12.75">
      <c r="L334" s="46"/>
      <c r="M334" s="46"/>
      <c r="N334" s="46"/>
      <c r="O334" s="46"/>
      <c r="P334" s="46"/>
    </row>
    <row r="335" spans="12:16" ht="12.75">
      <c r="L335" s="46"/>
      <c r="M335" s="46"/>
      <c r="N335" s="46"/>
      <c r="O335" s="46"/>
      <c r="P335" s="46"/>
    </row>
    <row r="336" spans="12:16" ht="12.75">
      <c r="L336" s="46"/>
      <c r="M336" s="46"/>
      <c r="N336" s="46"/>
      <c r="O336" s="46"/>
      <c r="P336" s="46"/>
    </row>
    <row r="337" spans="12:16" ht="12.75">
      <c r="L337" s="46"/>
      <c r="M337" s="46"/>
      <c r="N337" s="46"/>
      <c r="O337" s="46"/>
      <c r="P337" s="46"/>
    </row>
    <row r="338" spans="12:16" ht="12.75">
      <c r="L338" s="46"/>
      <c r="M338" s="46"/>
      <c r="N338" s="46"/>
      <c r="O338" s="46"/>
      <c r="P338" s="46"/>
    </row>
    <row r="339" spans="12:16" ht="12.75">
      <c r="L339" s="46"/>
      <c r="M339" s="46"/>
      <c r="N339" s="46"/>
      <c r="O339" s="46"/>
      <c r="P339" s="46"/>
    </row>
    <row r="340" spans="12:16" ht="12.75">
      <c r="L340" s="46"/>
      <c r="M340" s="46"/>
      <c r="N340" s="46"/>
      <c r="O340" s="46"/>
      <c r="P340" s="46"/>
    </row>
    <row r="341" spans="12:16" ht="12.75">
      <c r="L341" s="46"/>
      <c r="M341" s="46"/>
      <c r="N341" s="46"/>
      <c r="O341" s="46"/>
      <c r="P341" s="46"/>
    </row>
    <row r="342" spans="12:16" ht="12.75">
      <c r="L342" s="46"/>
      <c r="M342" s="46"/>
      <c r="N342" s="46"/>
      <c r="O342" s="46"/>
      <c r="P342" s="46"/>
    </row>
    <row r="343" spans="12:16" ht="12.75">
      <c r="L343" s="46"/>
      <c r="M343" s="46"/>
      <c r="N343" s="46"/>
      <c r="O343" s="46"/>
      <c r="P343" s="46"/>
    </row>
    <row r="344" spans="12:16" ht="12.75">
      <c r="L344" s="46"/>
      <c r="M344" s="46"/>
      <c r="N344" s="46"/>
      <c r="O344" s="46"/>
      <c r="P344" s="46"/>
    </row>
    <row r="345" spans="12:16" ht="12.75">
      <c r="L345" s="46"/>
      <c r="M345" s="46"/>
      <c r="N345" s="46"/>
      <c r="O345" s="46"/>
      <c r="P345" s="46"/>
    </row>
    <row r="346" spans="12:16" ht="12.75">
      <c r="L346" s="46"/>
      <c r="M346" s="46"/>
      <c r="N346" s="46"/>
      <c r="O346" s="46"/>
      <c r="P346" s="46"/>
    </row>
    <row r="347" spans="12:16" ht="12.75">
      <c r="L347" s="46"/>
      <c r="M347" s="46"/>
      <c r="N347" s="46"/>
      <c r="O347" s="46"/>
      <c r="P347" s="46"/>
    </row>
    <row r="348" spans="12:16" ht="12.75">
      <c r="L348" s="46"/>
      <c r="M348" s="46"/>
      <c r="N348" s="46"/>
      <c r="O348" s="46"/>
      <c r="P348" s="46"/>
    </row>
    <row r="349" spans="12:16" ht="12.75">
      <c r="L349" s="46"/>
      <c r="M349" s="46"/>
      <c r="N349" s="46"/>
      <c r="O349" s="46"/>
      <c r="P349" s="46"/>
    </row>
    <row r="350" spans="12:16" ht="12.75">
      <c r="L350" s="46"/>
      <c r="M350" s="46"/>
      <c r="N350" s="46"/>
      <c r="O350" s="46"/>
      <c r="P350" s="46"/>
    </row>
    <row r="351" spans="12:16" ht="12.75">
      <c r="L351" s="46"/>
      <c r="M351" s="46"/>
      <c r="N351" s="46"/>
      <c r="O351" s="46"/>
      <c r="P351" s="46"/>
    </row>
    <row r="352" spans="12:16" ht="12.75">
      <c r="L352" s="46"/>
      <c r="M352" s="46"/>
      <c r="N352" s="46"/>
      <c r="O352" s="46"/>
      <c r="P352" s="46"/>
    </row>
    <row r="353" spans="12:16" ht="12.75">
      <c r="L353" s="46"/>
      <c r="M353" s="46"/>
      <c r="N353" s="46"/>
      <c r="O353" s="46"/>
      <c r="P353" s="46"/>
    </row>
    <row r="354" spans="12:16" ht="12.75">
      <c r="L354" s="46"/>
      <c r="M354" s="46"/>
      <c r="N354" s="46"/>
      <c r="O354" s="46"/>
      <c r="P354" s="46"/>
    </row>
    <row r="355" spans="12:16" ht="12.75">
      <c r="L355" s="46"/>
      <c r="M355" s="46"/>
      <c r="N355" s="46"/>
      <c r="O355" s="46"/>
      <c r="P355" s="46"/>
    </row>
    <row r="356" spans="12:16" ht="12.75">
      <c r="L356" s="46"/>
      <c r="M356" s="46"/>
      <c r="N356" s="46"/>
      <c r="O356" s="46"/>
      <c r="P356" s="46"/>
    </row>
    <row r="357" spans="12:16" ht="12.75">
      <c r="L357" s="46"/>
      <c r="M357" s="46"/>
      <c r="N357" s="46"/>
      <c r="O357" s="46"/>
      <c r="P357" s="46"/>
    </row>
    <row r="358" spans="12:16" ht="12.75">
      <c r="L358" s="46"/>
      <c r="M358" s="46"/>
      <c r="N358" s="46"/>
      <c r="O358" s="46"/>
      <c r="P358" s="46"/>
    </row>
    <row r="359" spans="12:16" ht="12.75">
      <c r="L359" s="46"/>
      <c r="M359" s="46"/>
      <c r="N359" s="46"/>
      <c r="O359" s="46"/>
      <c r="P359" s="46"/>
    </row>
    <row r="360" spans="12:16" ht="12.75">
      <c r="L360" s="46"/>
      <c r="M360" s="46"/>
      <c r="N360" s="46"/>
      <c r="O360" s="46"/>
      <c r="P360" s="46"/>
    </row>
    <row r="361" spans="12:16" ht="12.75">
      <c r="L361" s="46"/>
      <c r="M361" s="46"/>
      <c r="N361" s="46"/>
      <c r="O361" s="46"/>
      <c r="P361" s="46"/>
    </row>
    <row r="362" spans="12:16" ht="12.75">
      <c r="L362" s="46"/>
      <c r="M362" s="46"/>
      <c r="N362" s="46"/>
      <c r="O362" s="46"/>
      <c r="P362" s="46"/>
    </row>
    <row r="363" spans="12:16" ht="12.75">
      <c r="L363" s="46"/>
      <c r="M363" s="46"/>
      <c r="N363" s="46"/>
      <c r="O363" s="46"/>
      <c r="P363" s="46"/>
    </row>
    <row r="364" spans="12:16" ht="12.75">
      <c r="L364" s="46"/>
      <c r="M364" s="46"/>
      <c r="N364" s="46"/>
      <c r="O364" s="46"/>
      <c r="P364" s="46"/>
    </row>
    <row r="365" spans="12:16" ht="12.75">
      <c r="L365" s="46"/>
      <c r="M365" s="46"/>
      <c r="N365" s="46"/>
      <c r="O365" s="46"/>
      <c r="P365" s="46"/>
    </row>
    <row r="366" spans="12:16" ht="12.75">
      <c r="L366" s="46"/>
      <c r="M366" s="46"/>
      <c r="N366" s="46"/>
      <c r="O366" s="46"/>
      <c r="P366" s="46"/>
    </row>
    <row r="367" spans="12:16" ht="12.75">
      <c r="L367" s="46"/>
      <c r="M367" s="46"/>
      <c r="N367" s="46"/>
      <c r="O367" s="46"/>
      <c r="P367" s="46"/>
    </row>
    <row r="368" spans="12:16" ht="12.75">
      <c r="L368" s="46"/>
      <c r="M368" s="46"/>
      <c r="N368" s="46"/>
      <c r="O368" s="46"/>
      <c r="P368" s="46"/>
    </row>
    <row r="369" spans="12:16" ht="12.75">
      <c r="L369" s="46"/>
      <c r="M369" s="46"/>
      <c r="N369" s="46"/>
      <c r="O369" s="46"/>
      <c r="P369" s="46"/>
    </row>
    <row r="370" spans="12:16" ht="12.75">
      <c r="L370" s="46"/>
      <c r="M370" s="46"/>
      <c r="N370" s="46"/>
      <c r="O370" s="46"/>
      <c r="P370" s="46"/>
    </row>
    <row r="371" spans="12:16" ht="12.75">
      <c r="L371" s="46"/>
      <c r="M371" s="46"/>
      <c r="N371" s="46"/>
      <c r="O371" s="46"/>
      <c r="P371" s="46"/>
    </row>
    <row r="372" spans="12:16" ht="12.75">
      <c r="L372" s="46"/>
      <c r="M372" s="46"/>
      <c r="N372" s="46"/>
      <c r="O372" s="46"/>
      <c r="P372" s="46"/>
    </row>
    <row r="373" spans="12:16" ht="12.75">
      <c r="L373" s="46"/>
      <c r="M373" s="46"/>
      <c r="N373" s="46"/>
      <c r="O373" s="46"/>
      <c r="P373" s="46"/>
    </row>
    <row r="374" spans="12:16" ht="12.75">
      <c r="L374" s="46"/>
      <c r="M374" s="46"/>
      <c r="N374" s="46"/>
      <c r="O374" s="46"/>
      <c r="P374" s="46"/>
    </row>
    <row r="375" spans="12:16" ht="12.75">
      <c r="L375" s="46"/>
      <c r="M375" s="46"/>
      <c r="N375" s="46"/>
      <c r="O375" s="46"/>
      <c r="P375" s="46"/>
    </row>
    <row r="376" spans="12:16" ht="12.75">
      <c r="L376" s="46"/>
      <c r="M376" s="46"/>
      <c r="N376" s="46"/>
      <c r="O376" s="46"/>
      <c r="P376" s="46"/>
    </row>
    <row r="377" spans="12:16" ht="12.75">
      <c r="L377" s="46"/>
      <c r="M377" s="46"/>
      <c r="N377" s="46"/>
      <c r="O377" s="46"/>
      <c r="P377" s="46"/>
    </row>
    <row r="378" spans="12:16" ht="12.75">
      <c r="L378" s="46"/>
      <c r="M378" s="46"/>
      <c r="N378" s="46"/>
      <c r="O378" s="46"/>
      <c r="P378" s="46"/>
    </row>
    <row r="379" spans="12:16" ht="12.75">
      <c r="L379" s="46"/>
      <c r="M379" s="46"/>
      <c r="N379" s="46"/>
      <c r="O379" s="46"/>
      <c r="P379" s="46"/>
    </row>
    <row r="380" spans="12:16" ht="12.75">
      <c r="L380" s="46"/>
      <c r="M380" s="46"/>
      <c r="N380" s="46"/>
      <c r="O380" s="46"/>
      <c r="P380" s="46"/>
    </row>
    <row r="381" spans="12:16" ht="12.75">
      <c r="L381" s="46"/>
      <c r="M381" s="46"/>
      <c r="N381" s="46"/>
      <c r="O381" s="46"/>
      <c r="P381" s="46"/>
    </row>
    <row r="382" spans="12:16" ht="12.75">
      <c r="L382" s="46"/>
      <c r="M382" s="46"/>
      <c r="N382" s="46"/>
      <c r="O382" s="46"/>
      <c r="P382" s="46"/>
    </row>
    <row r="383" spans="12:16" ht="12.75">
      <c r="L383" s="46"/>
      <c r="M383" s="46"/>
      <c r="N383" s="46"/>
      <c r="O383" s="46"/>
      <c r="P383" s="46"/>
    </row>
    <row r="384" spans="12:16" ht="12.75">
      <c r="L384" s="46"/>
      <c r="M384" s="46"/>
      <c r="N384" s="46"/>
      <c r="O384" s="46"/>
      <c r="P384" s="46"/>
    </row>
    <row r="385" spans="12:16" ht="12.75">
      <c r="L385" s="46"/>
      <c r="M385" s="46"/>
      <c r="N385" s="46"/>
      <c r="O385" s="46"/>
      <c r="P385" s="46"/>
    </row>
    <row r="386" spans="12:16" ht="12.75">
      <c r="L386" s="46"/>
      <c r="M386" s="46"/>
      <c r="N386" s="46"/>
      <c r="O386" s="46"/>
      <c r="P386" s="46"/>
    </row>
    <row r="387" spans="12:16" ht="12.75">
      <c r="L387" s="46"/>
      <c r="M387" s="46"/>
      <c r="N387" s="46"/>
      <c r="O387" s="46"/>
      <c r="P387" s="46"/>
    </row>
    <row r="388" spans="12:16" ht="12.75">
      <c r="L388" s="46"/>
      <c r="M388" s="46"/>
      <c r="N388" s="46"/>
      <c r="O388" s="46"/>
      <c r="P388" s="46"/>
    </row>
    <row r="389" spans="12:16" ht="12.75">
      <c r="L389" s="46"/>
      <c r="M389" s="46"/>
      <c r="N389" s="46"/>
      <c r="O389" s="46"/>
      <c r="P389" s="46"/>
    </row>
    <row r="390" spans="12:16" ht="12.75">
      <c r="L390" s="46"/>
      <c r="M390" s="46"/>
      <c r="N390" s="46"/>
      <c r="O390" s="46"/>
      <c r="P390" s="46"/>
    </row>
    <row r="391" spans="12:16" ht="12.75">
      <c r="L391" s="46"/>
      <c r="M391" s="46"/>
      <c r="N391" s="46"/>
      <c r="O391" s="46"/>
      <c r="P391" s="46"/>
    </row>
    <row r="392" spans="12:16" ht="12.75">
      <c r="L392" s="46"/>
      <c r="M392" s="46"/>
      <c r="N392" s="46"/>
      <c r="O392" s="46"/>
      <c r="P392" s="46"/>
    </row>
    <row r="393" spans="12:16" ht="12.75">
      <c r="L393" s="46"/>
      <c r="M393" s="46"/>
      <c r="N393" s="46"/>
      <c r="O393" s="46"/>
      <c r="P393" s="46"/>
    </row>
    <row r="394" spans="12:16" ht="12.75">
      <c r="L394" s="46"/>
      <c r="M394" s="46"/>
      <c r="N394" s="46"/>
      <c r="O394" s="46"/>
      <c r="P394" s="46"/>
    </row>
    <row r="395" spans="12:16" ht="12.75">
      <c r="L395" s="46"/>
      <c r="M395" s="46"/>
      <c r="N395" s="46"/>
      <c r="O395" s="46"/>
      <c r="P395" s="46"/>
    </row>
    <row r="396" spans="12:16" ht="12.75">
      <c r="L396" s="46"/>
      <c r="M396" s="46"/>
      <c r="N396" s="46"/>
      <c r="O396" s="46"/>
      <c r="P396" s="46"/>
    </row>
    <row r="397" spans="12:16" ht="12.75">
      <c r="L397" s="46"/>
      <c r="M397" s="46"/>
      <c r="N397" s="46"/>
      <c r="O397" s="46"/>
      <c r="P397" s="46"/>
    </row>
    <row r="398" spans="12:16" ht="12.75">
      <c r="L398" s="46"/>
      <c r="M398" s="46"/>
      <c r="N398" s="46"/>
      <c r="O398" s="46"/>
      <c r="P398" s="46"/>
    </row>
    <row r="399" spans="12:16" ht="12.75">
      <c r="L399" s="46"/>
      <c r="M399" s="46"/>
      <c r="N399" s="46"/>
      <c r="O399" s="46"/>
      <c r="P399" s="46"/>
    </row>
    <row r="400" spans="12:16" ht="12.75">
      <c r="L400" s="46"/>
      <c r="M400" s="46"/>
      <c r="N400" s="46"/>
      <c r="O400" s="46"/>
      <c r="P400" s="46"/>
    </row>
    <row r="401" spans="12:16" ht="12.75">
      <c r="L401" s="46"/>
      <c r="M401" s="46"/>
      <c r="N401" s="46"/>
      <c r="O401" s="46"/>
      <c r="P401" s="46"/>
    </row>
    <row r="402" spans="12:16" ht="12.75">
      <c r="L402" s="46"/>
      <c r="M402" s="46"/>
      <c r="N402" s="46"/>
      <c r="O402" s="46"/>
      <c r="P402" s="46"/>
    </row>
    <row r="403" spans="12:16" ht="12.75">
      <c r="L403" s="46"/>
      <c r="M403" s="46"/>
      <c r="N403" s="46"/>
      <c r="O403" s="46"/>
      <c r="P403" s="46"/>
    </row>
    <row r="404" spans="12:16" ht="12.75">
      <c r="L404" s="46"/>
      <c r="M404" s="46"/>
      <c r="N404" s="46"/>
      <c r="O404" s="46"/>
      <c r="P404" s="46"/>
    </row>
    <row r="405" spans="12:16" ht="12.75">
      <c r="L405" s="46"/>
      <c r="M405" s="46"/>
      <c r="N405" s="46"/>
      <c r="O405" s="46"/>
      <c r="P405" s="46"/>
    </row>
    <row r="406" spans="12:16" ht="12.75">
      <c r="L406" s="46"/>
      <c r="M406" s="46"/>
      <c r="N406" s="46"/>
      <c r="O406" s="46"/>
      <c r="P406" s="46"/>
    </row>
    <row r="407" spans="12:16" ht="12.75">
      <c r="L407" s="46"/>
      <c r="M407" s="46"/>
      <c r="N407" s="46"/>
      <c r="O407" s="46"/>
      <c r="P407" s="46"/>
    </row>
    <row r="408" spans="12:16" ht="12.75">
      <c r="L408" s="46"/>
      <c r="M408" s="46"/>
      <c r="N408" s="46"/>
      <c r="O408" s="46"/>
      <c r="P408" s="46"/>
    </row>
    <row r="409" spans="12:16" ht="12.75">
      <c r="L409" s="46"/>
      <c r="M409" s="46"/>
      <c r="N409" s="46"/>
      <c r="O409" s="46"/>
      <c r="P409" s="46"/>
    </row>
    <row r="410" spans="12:16" ht="12.75">
      <c r="L410" s="46"/>
      <c r="M410" s="46"/>
      <c r="N410" s="46"/>
      <c r="O410" s="46"/>
      <c r="P410" s="46"/>
    </row>
    <row r="411" spans="12:16" ht="12.75">
      <c r="L411" s="46"/>
      <c r="M411" s="46"/>
      <c r="N411" s="46"/>
      <c r="O411" s="46"/>
      <c r="P411" s="46"/>
    </row>
    <row r="412" spans="12:16" ht="12.75">
      <c r="L412" s="46"/>
      <c r="M412" s="46"/>
      <c r="N412" s="46"/>
      <c r="O412" s="46"/>
      <c r="P412" s="46"/>
    </row>
    <row r="413" spans="12:16" ht="12.75">
      <c r="L413" s="46"/>
      <c r="M413" s="46"/>
      <c r="N413" s="46"/>
      <c r="O413" s="46"/>
      <c r="P413" s="46"/>
    </row>
    <row r="414" spans="12:16" ht="12.75">
      <c r="L414" s="46"/>
      <c r="M414" s="46"/>
      <c r="N414" s="46"/>
      <c r="O414" s="46"/>
      <c r="P414" s="46"/>
    </row>
    <row r="415" spans="12:16" ht="12.75">
      <c r="L415" s="46"/>
      <c r="M415" s="46"/>
      <c r="N415" s="46"/>
      <c r="O415" s="46"/>
      <c r="P415" s="46"/>
    </row>
    <row r="416" spans="12:16" ht="12.75">
      <c r="L416" s="46"/>
      <c r="M416" s="46"/>
      <c r="N416" s="46"/>
      <c r="O416" s="46"/>
      <c r="P416" s="46"/>
    </row>
    <row r="417" spans="12:16" ht="12.75">
      <c r="L417" s="46"/>
      <c r="M417" s="46"/>
      <c r="N417" s="46"/>
      <c r="O417" s="46"/>
      <c r="P417" s="46"/>
    </row>
    <row r="418" spans="12:16" ht="12.75">
      <c r="L418" s="46"/>
      <c r="M418" s="46"/>
      <c r="N418" s="46"/>
      <c r="O418" s="46"/>
      <c r="P418" s="46"/>
    </row>
    <row r="419" spans="12:16" ht="12.75">
      <c r="L419" s="46"/>
      <c r="M419" s="46"/>
      <c r="N419" s="46"/>
      <c r="O419" s="46"/>
      <c r="P419" s="46"/>
    </row>
    <row r="420" spans="12:16" ht="12.75">
      <c r="L420" s="46"/>
      <c r="M420" s="46"/>
      <c r="N420" s="46"/>
      <c r="O420" s="46"/>
      <c r="P420" s="46"/>
    </row>
    <row r="421" spans="12:16" ht="12.75">
      <c r="L421" s="46"/>
      <c r="M421" s="46"/>
      <c r="N421" s="46"/>
      <c r="O421" s="46"/>
      <c r="P421" s="46"/>
    </row>
    <row r="422" spans="12:16" ht="12.75">
      <c r="L422" s="46"/>
      <c r="M422" s="46"/>
      <c r="N422" s="46"/>
      <c r="O422" s="46"/>
      <c r="P422" s="46"/>
    </row>
    <row r="423" spans="12:16" ht="12.75">
      <c r="L423" s="46"/>
      <c r="M423" s="46"/>
      <c r="N423" s="46"/>
      <c r="O423" s="46"/>
      <c r="P423" s="46"/>
    </row>
    <row r="424" spans="12:16" ht="12.75">
      <c r="L424" s="46"/>
      <c r="M424" s="46"/>
      <c r="N424" s="46"/>
      <c r="O424" s="46"/>
      <c r="P424" s="46"/>
    </row>
    <row r="425" spans="12:16" ht="12.75">
      <c r="L425" s="46"/>
      <c r="M425" s="46"/>
      <c r="N425" s="46"/>
      <c r="O425" s="46"/>
      <c r="P425" s="46"/>
    </row>
    <row r="426" spans="12:16" ht="12.75">
      <c r="L426" s="46"/>
      <c r="M426" s="46"/>
      <c r="N426" s="46"/>
      <c r="O426" s="46"/>
      <c r="P426" s="46"/>
    </row>
    <row r="427" spans="12:16" ht="12.75">
      <c r="L427" s="46"/>
      <c r="M427" s="46"/>
      <c r="N427" s="46"/>
      <c r="O427" s="46"/>
      <c r="P427" s="46"/>
    </row>
    <row r="428" spans="12:16" ht="12.75">
      <c r="L428" s="46"/>
      <c r="M428" s="46"/>
      <c r="N428" s="46"/>
      <c r="O428" s="46"/>
      <c r="P428" s="46"/>
    </row>
    <row r="429" spans="12:16" ht="12.75">
      <c r="L429" s="46"/>
      <c r="M429" s="46"/>
      <c r="N429" s="46"/>
      <c r="O429" s="46"/>
      <c r="P429" s="46"/>
    </row>
    <row r="430" spans="12:16" ht="12.75">
      <c r="L430" s="46"/>
      <c r="M430" s="46"/>
      <c r="N430" s="46"/>
      <c r="O430" s="46"/>
      <c r="P430" s="46"/>
    </row>
    <row r="431" spans="12:16" ht="12.75">
      <c r="L431" s="46"/>
      <c r="M431" s="46"/>
      <c r="N431" s="46"/>
      <c r="O431" s="46"/>
      <c r="P431" s="46"/>
    </row>
    <row r="432" spans="12:16" ht="12.75">
      <c r="L432" s="46"/>
      <c r="M432" s="46"/>
      <c r="N432" s="46"/>
      <c r="O432" s="46"/>
      <c r="P432" s="46"/>
    </row>
    <row r="433" spans="12:16" ht="12.75">
      <c r="L433" s="46"/>
      <c r="M433" s="46"/>
      <c r="N433" s="46"/>
      <c r="O433" s="46"/>
      <c r="P433" s="46"/>
    </row>
    <row r="434" spans="12:16" ht="12.75">
      <c r="L434" s="46"/>
      <c r="M434" s="46"/>
      <c r="N434" s="46"/>
      <c r="O434" s="46"/>
      <c r="P434" s="46"/>
    </row>
    <row r="435" spans="12:16" ht="12.75">
      <c r="L435" s="46"/>
      <c r="M435" s="46"/>
      <c r="N435" s="46"/>
      <c r="O435" s="46"/>
      <c r="P435" s="46"/>
    </row>
    <row r="436" spans="12:16" ht="12.75">
      <c r="L436" s="46"/>
      <c r="M436" s="46"/>
      <c r="N436" s="46"/>
      <c r="O436" s="46"/>
      <c r="P436" s="46"/>
    </row>
    <row r="437" spans="12:16" ht="12.75">
      <c r="L437" s="46"/>
      <c r="M437" s="46"/>
      <c r="N437" s="46"/>
      <c r="O437" s="46"/>
      <c r="P437" s="46"/>
    </row>
    <row r="438" spans="12:16" ht="12.75">
      <c r="L438" s="46"/>
      <c r="M438" s="46"/>
      <c r="N438" s="46"/>
      <c r="O438" s="46"/>
      <c r="P438" s="46"/>
    </row>
    <row r="439" spans="12:16" ht="12.75">
      <c r="L439" s="46"/>
      <c r="M439" s="46"/>
      <c r="N439" s="46"/>
      <c r="O439" s="46"/>
      <c r="P439" s="46"/>
    </row>
    <row r="440" spans="12:16" ht="12.75">
      <c r="L440" s="46"/>
      <c r="M440" s="46"/>
      <c r="N440" s="46"/>
      <c r="O440" s="46"/>
      <c r="P440" s="46"/>
    </row>
    <row r="441" spans="12:16" ht="12.75">
      <c r="L441" s="46"/>
      <c r="M441" s="46"/>
      <c r="N441" s="46"/>
      <c r="O441" s="46"/>
      <c r="P441" s="46"/>
    </row>
    <row r="442" spans="12:16" ht="12.75">
      <c r="L442" s="46"/>
      <c r="M442" s="46"/>
      <c r="N442" s="46"/>
      <c r="O442" s="46"/>
      <c r="P442" s="46"/>
    </row>
    <row r="443" spans="12:16" ht="12.75">
      <c r="L443" s="46"/>
      <c r="M443" s="46"/>
      <c r="N443" s="46"/>
      <c r="O443" s="46"/>
      <c r="P443" s="46"/>
    </row>
    <row r="444" spans="12:16" ht="12.75">
      <c r="L444" s="46"/>
      <c r="M444" s="46"/>
      <c r="N444" s="46"/>
      <c r="O444" s="46"/>
      <c r="P444" s="46"/>
    </row>
    <row r="445" spans="12:16" ht="12.75">
      <c r="L445" s="46"/>
      <c r="M445" s="46"/>
      <c r="N445" s="46"/>
      <c r="O445" s="46"/>
      <c r="P445" s="46"/>
    </row>
    <row r="446" spans="12:16" ht="12.75">
      <c r="L446" s="46"/>
      <c r="M446" s="46"/>
      <c r="N446" s="46"/>
      <c r="O446" s="46"/>
      <c r="P446" s="46"/>
    </row>
    <row r="447" spans="12:16" ht="12.75">
      <c r="L447" s="46"/>
      <c r="M447" s="46"/>
      <c r="N447" s="46"/>
      <c r="O447" s="46"/>
      <c r="P447" s="46"/>
    </row>
    <row r="448" spans="12:16" ht="12.75">
      <c r="L448" s="46"/>
      <c r="M448" s="46"/>
      <c r="N448" s="46"/>
      <c r="O448" s="46"/>
      <c r="P448" s="46"/>
    </row>
    <row r="449" spans="12:16" ht="12.75">
      <c r="L449" s="46"/>
      <c r="M449" s="46"/>
      <c r="N449" s="46"/>
      <c r="O449" s="46"/>
      <c r="P449" s="46"/>
    </row>
    <row r="450" spans="12:16" ht="12.75">
      <c r="L450" s="46"/>
      <c r="M450" s="46"/>
      <c r="N450" s="46"/>
      <c r="O450" s="46"/>
      <c r="P450" s="46"/>
    </row>
    <row r="451" spans="12:16" ht="12.75">
      <c r="L451" s="46"/>
      <c r="M451" s="46"/>
      <c r="N451" s="46"/>
      <c r="O451" s="46"/>
      <c r="P451" s="46"/>
    </row>
    <row r="452" spans="12:16" ht="12.75">
      <c r="L452" s="46"/>
      <c r="M452" s="46"/>
      <c r="N452" s="46"/>
      <c r="O452" s="46"/>
      <c r="P452" s="46"/>
    </row>
    <row r="453" spans="12:16" ht="12.75">
      <c r="L453" s="46"/>
      <c r="M453" s="46"/>
      <c r="N453" s="46"/>
      <c r="O453" s="46"/>
      <c r="P453" s="46"/>
    </row>
    <row r="454" spans="12:16" ht="12.75">
      <c r="L454" s="46"/>
      <c r="M454" s="46"/>
      <c r="N454" s="46"/>
      <c r="O454" s="46"/>
      <c r="P454" s="46"/>
    </row>
    <row r="455" spans="12:16" ht="12.75">
      <c r="L455" s="46"/>
      <c r="M455" s="46"/>
      <c r="N455" s="46"/>
      <c r="O455" s="46"/>
      <c r="P455" s="46"/>
    </row>
    <row r="456" spans="12:16" ht="12.75">
      <c r="L456" s="46"/>
      <c r="M456" s="46"/>
      <c r="N456" s="46"/>
      <c r="O456" s="46"/>
      <c r="P456" s="46"/>
    </row>
    <row r="457" spans="12:16" ht="12.75">
      <c r="L457" s="46"/>
      <c r="M457" s="46"/>
      <c r="N457" s="46"/>
      <c r="O457" s="46"/>
      <c r="P457" s="46"/>
    </row>
    <row r="458" spans="12:16" ht="12.75">
      <c r="L458" s="46"/>
      <c r="M458" s="46"/>
      <c r="N458" s="46"/>
      <c r="O458" s="46"/>
      <c r="P458" s="46"/>
    </row>
    <row r="459" spans="12:16" ht="12.75">
      <c r="L459" s="46"/>
      <c r="M459" s="46"/>
      <c r="N459" s="46"/>
      <c r="O459" s="46"/>
      <c r="P459" s="46"/>
    </row>
    <row r="460" spans="12:16" ht="12.75">
      <c r="L460" s="46"/>
      <c r="M460" s="46"/>
      <c r="N460" s="46"/>
      <c r="O460" s="46"/>
      <c r="P460" s="46"/>
    </row>
    <row r="461" spans="12:16" ht="12.75">
      <c r="L461" s="46"/>
      <c r="M461" s="46"/>
      <c r="N461" s="46"/>
      <c r="O461" s="46"/>
      <c r="P461" s="46"/>
    </row>
    <row r="462" spans="12:16" ht="12.75">
      <c r="L462" s="46"/>
      <c r="M462" s="46"/>
      <c r="N462" s="46"/>
      <c r="O462" s="46"/>
      <c r="P462" s="46"/>
    </row>
    <row r="463" spans="12:16" ht="12.75">
      <c r="L463" s="46"/>
      <c r="M463" s="46"/>
      <c r="N463" s="46"/>
      <c r="O463" s="46"/>
      <c r="P463" s="46"/>
    </row>
    <row r="464" spans="12:16" ht="12.75">
      <c r="L464" s="46"/>
      <c r="M464" s="46"/>
      <c r="N464" s="46"/>
      <c r="O464" s="46"/>
      <c r="P464" s="46"/>
    </row>
    <row r="465" spans="12:16" ht="12.75">
      <c r="L465" s="46"/>
      <c r="M465" s="46"/>
      <c r="N465" s="46"/>
      <c r="O465" s="46"/>
      <c r="P465" s="46"/>
    </row>
    <row r="466" spans="12:16" ht="12.75">
      <c r="L466" s="46"/>
      <c r="M466" s="46"/>
      <c r="N466" s="46"/>
      <c r="O466" s="46"/>
      <c r="P466" s="46"/>
    </row>
    <row r="467" spans="12:16" ht="12.75">
      <c r="L467" s="46"/>
      <c r="M467" s="46"/>
      <c r="N467" s="46"/>
      <c r="O467" s="46"/>
      <c r="P467" s="46"/>
    </row>
    <row r="468" spans="12:16" ht="12.75">
      <c r="L468" s="46"/>
      <c r="M468" s="46"/>
      <c r="N468" s="46"/>
      <c r="O468" s="46"/>
      <c r="P468" s="46"/>
    </row>
    <row r="469" spans="12:16" ht="12.75">
      <c r="L469" s="46"/>
      <c r="M469" s="46"/>
      <c r="N469" s="46"/>
      <c r="O469" s="46"/>
      <c r="P469" s="46"/>
    </row>
    <row r="470" spans="12:16" ht="12.75">
      <c r="L470" s="46"/>
      <c r="M470" s="46"/>
      <c r="N470" s="46"/>
      <c r="O470" s="46"/>
      <c r="P470" s="46"/>
    </row>
    <row r="471" spans="12:16" ht="12.75">
      <c r="L471" s="46"/>
      <c r="M471" s="46"/>
      <c r="N471" s="46"/>
      <c r="O471" s="46"/>
      <c r="P471" s="46"/>
    </row>
    <row r="472" spans="12:16" ht="12.75">
      <c r="L472" s="46"/>
      <c r="M472" s="46"/>
      <c r="N472" s="46"/>
      <c r="O472" s="46"/>
      <c r="P472" s="46"/>
    </row>
    <row r="473" spans="12:16" ht="12.75">
      <c r="L473" s="46"/>
      <c r="M473" s="46"/>
      <c r="N473" s="46"/>
      <c r="O473" s="46"/>
      <c r="P473" s="46"/>
    </row>
    <row r="474" spans="12:16" ht="12.75">
      <c r="L474" s="46"/>
      <c r="M474" s="46"/>
      <c r="N474" s="46"/>
      <c r="O474" s="46"/>
      <c r="P474" s="46"/>
    </row>
    <row r="475" spans="12:16" ht="12.75">
      <c r="L475" s="46"/>
      <c r="M475" s="46"/>
      <c r="N475" s="46"/>
      <c r="O475" s="46"/>
      <c r="P475" s="46"/>
    </row>
    <row r="476" spans="12:16" ht="12.75">
      <c r="L476" s="46"/>
      <c r="M476" s="46"/>
      <c r="N476" s="46"/>
      <c r="O476" s="46"/>
      <c r="P476" s="46"/>
    </row>
    <row r="477" spans="12:16" ht="12.75">
      <c r="L477" s="46"/>
      <c r="M477" s="46"/>
      <c r="N477" s="46"/>
      <c r="O477" s="46"/>
      <c r="P477" s="46"/>
    </row>
    <row r="478" spans="12:16" ht="12.75">
      <c r="L478" s="46"/>
      <c r="M478" s="46"/>
      <c r="N478" s="46"/>
      <c r="O478" s="46"/>
      <c r="P478" s="46"/>
    </row>
    <row r="479" spans="12:16" ht="12.75">
      <c r="L479" s="46"/>
      <c r="M479" s="46"/>
      <c r="N479" s="46"/>
      <c r="O479" s="46"/>
      <c r="P479" s="46"/>
    </row>
    <row r="480" spans="12:16" ht="12.75">
      <c r="L480" s="46"/>
      <c r="M480" s="46"/>
      <c r="N480" s="46"/>
      <c r="O480" s="46"/>
      <c r="P480" s="46"/>
    </row>
    <row r="481" spans="12:16" ht="12.75">
      <c r="L481" s="46"/>
      <c r="M481" s="46"/>
      <c r="N481" s="46"/>
      <c r="O481" s="46"/>
      <c r="P481" s="46"/>
    </row>
    <row r="482" spans="12:16" ht="12.75">
      <c r="L482" s="46"/>
      <c r="M482" s="46"/>
      <c r="N482" s="46"/>
      <c r="O482" s="46"/>
      <c r="P482" s="46"/>
    </row>
    <row r="483" spans="12:16" ht="12.75">
      <c r="L483" s="46"/>
      <c r="M483" s="46"/>
      <c r="N483" s="46"/>
      <c r="O483" s="46"/>
      <c r="P483" s="46"/>
    </row>
    <row r="484" spans="12:16" ht="12.75">
      <c r="L484" s="46"/>
      <c r="M484" s="46"/>
      <c r="N484" s="46"/>
      <c r="O484" s="46"/>
      <c r="P484" s="46"/>
    </row>
    <row r="485" spans="12:16" ht="12.75">
      <c r="L485" s="46"/>
      <c r="M485" s="46"/>
      <c r="N485" s="46"/>
      <c r="O485" s="46"/>
      <c r="P485" s="46"/>
    </row>
    <row r="486" spans="12:16" ht="12.75">
      <c r="L486" s="46"/>
      <c r="M486" s="46"/>
      <c r="N486" s="46"/>
      <c r="O486" s="46"/>
      <c r="P486" s="46"/>
    </row>
    <row r="487" spans="12:16" ht="12.75">
      <c r="L487" s="46"/>
      <c r="M487" s="46"/>
      <c r="N487" s="46"/>
      <c r="O487" s="46"/>
      <c r="P487" s="46"/>
    </row>
    <row r="488" spans="12:16" ht="12.75">
      <c r="L488" s="46"/>
      <c r="M488" s="46"/>
      <c r="N488" s="46"/>
      <c r="O488" s="46"/>
      <c r="P488" s="46"/>
    </row>
    <row r="489" spans="12:16" ht="12.75">
      <c r="L489" s="46"/>
      <c r="M489" s="46"/>
      <c r="N489" s="46"/>
      <c r="O489" s="46"/>
      <c r="P489" s="46"/>
    </row>
    <row r="490" spans="12:16" ht="12.75">
      <c r="L490" s="46"/>
      <c r="M490" s="46"/>
      <c r="N490" s="46"/>
      <c r="O490" s="46"/>
      <c r="P490" s="46"/>
    </row>
    <row r="491" spans="12:16" ht="12.75">
      <c r="L491" s="46"/>
      <c r="M491" s="46"/>
      <c r="N491" s="46"/>
      <c r="O491" s="46"/>
      <c r="P491" s="46"/>
    </row>
    <row r="492" spans="12:16" ht="12.75">
      <c r="L492" s="46"/>
      <c r="M492" s="46"/>
      <c r="N492" s="46"/>
      <c r="O492" s="46"/>
      <c r="P492" s="46"/>
    </row>
    <row r="493" spans="12:16" ht="12.75">
      <c r="L493" s="46"/>
      <c r="M493" s="46"/>
      <c r="N493" s="46"/>
      <c r="O493" s="46"/>
      <c r="P493" s="46"/>
    </row>
    <row r="494" spans="12:16" ht="12.75">
      <c r="L494" s="46"/>
      <c r="M494" s="46"/>
      <c r="N494" s="46"/>
      <c r="O494" s="46"/>
      <c r="P494" s="46"/>
    </row>
    <row r="495" spans="12:16" ht="12.75">
      <c r="L495" s="46"/>
      <c r="M495" s="46"/>
      <c r="N495" s="46"/>
      <c r="O495" s="46"/>
      <c r="P495" s="46"/>
    </row>
    <row r="496" spans="12:16" ht="12.75">
      <c r="L496" s="46"/>
      <c r="M496" s="46"/>
      <c r="N496" s="46"/>
      <c r="O496" s="46"/>
      <c r="P496" s="46"/>
    </row>
    <row r="497" spans="12:16" ht="12.75">
      <c r="L497" s="46"/>
      <c r="M497" s="46"/>
      <c r="N497" s="46"/>
      <c r="O497" s="46"/>
      <c r="P497" s="46"/>
    </row>
    <row r="498" spans="12:16" ht="12.75">
      <c r="L498" s="46"/>
      <c r="M498" s="46"/>
      <c r="N498" s="46"/>
      <c r="O498" s="46"/>
      <c r="P498" s="46"/>
    </row>
    <row r="499" spans="12:16" ht="12.75">
      <c r="L499" s="46"/>
      <c r="M499" s="46"/>
      <c r="N499" s="46"/>
      <c r="O499" s="46"/>
      <c r="P499" s="46"/>
    </row>
    <row r="500" spans="12:16" ht="12.75">
      <c r="L500" s="46"/>
      <c r="M500" s="46"/>
      <c r="N500" s="46"/>
      <c r="O500" s="46"/>
      <c r="P500" s="46"/>
    </row>
    <row r="501" spans="12:16" ht="12.75">
      <c r="L501" s="46"/>
      <c r="M501" s="46"/>
      <c r="N501" s="46"/>
      <c r="O501" s="46"/>
      <c r="P501" s="46"/>
    </row>
    <row r="502" spans="12:16" ht="12.75">
      <c r="L502" s="46"/>
      <c r="M502" s="46"/>
      <c r="N502" s="46"/>
      <c r="O502" s="46"/>
      <c r="P502" s="46"/>
    </row>
    <row r="503" spans="12:16" ht="12.75">
      <c r="L503" s="46"/>
      <c r="M503" s="46"/>
      <c r="N503" s="46"/>
      <c r="O503" s="46"/>
      <c r="P503" s="46"/>
    </row>
    <row r="504" spans="12:16" ht="12.75">
      <c r="L504" s="46"/>
      <c r="M504" s="46"/>
      <c r="N504" s="46"/>
      <c r="O504" s="46"/>
      <c r="P504" s="46"/>
    </row>
    <row r="505" spans="12:16" ht="12.75">
      <c r="L505" s="46"/>
      <c r="M505" s="46"/>
      <c r="N505" s="46"/>
      <c r="O505" s="46"/>
      <c r="P505" s="46"/>
    </row>
    <row r="506" spans="12:16" ht="12.75">
      <c r="L506" s="46"/>
      <c r="M506" s="46"/>
      <c r="N506" s="46"/>
      <c r="O506" s="46"/>
      <c r="P506" s="46"/>
    </row>
    <row r="507" spans="12:16" ht="12.75">
      <c r="L507" s="46"/>
      <c r="M507" s="46"/>
      <c r="N507" s="46"/>
      <c r="O507" s="46"/>
      <c r="P507" s="46"/>
    </row>
    <row r="508" spans="12:16" ht="12.75">
      <c r="L508" s="46"/>
      <c r="M508" s="46"/>
      <c r="N508" s="46"/>
      <c r="O508" s="46"/>
      <c r="P508" s="46"/>
    </row>
    <row r="509" spans="12:16" ht="12.75">
      <c r="L509" s="46"/>
      <c r="M509" s="46"/>
      <c r="N509" s="46"/>
      <c r="O509" s="46"/>
      <c r="P509" s="46"/>
    </row>
    <row r="510" spans="12:16" ht="12.75">
      <c r="L510" s="46"/>
      <c r="M510" s="46"/>
      <c r="N510" s="46"/>
      <c r="O510" s="46"/>
      <c r="P510" s="46"/>
    </row>
    <row r="511" spans="12:16" ht="12.75">
      <c r="L511" s="46"/>
      <c r="M511" s="46"/>
      <c r="N511" s="46"/>
      <c r="O511" s="46"/>
      <c r="P511" s="46"/>
    </row>
    <row r="512" spans="12:16" ht="12.75">
      <c r="L512" s="46"/>
      <c r="M512" s="46"/>
      <c r="N512" s="46"/>
      <c r="O512" s="46"/>
      <c r="P512" s="46"/>
    </row>
    <row r="513" spans="12:16" ht="12.75">
      <c r="L513" s="46"/>
      <c r="M513" s="46"/>
      <c r="N513" s="46"/>
      <c r="O513" s="46"/>
      <c r="P513" s="46"/>
    </row>
    <row r="514" spans="12:16" ht="12.75">
      <c r="L514" s="46"/>
      <c r="M514" s="46"/>
      <c r="N514" s="46"/>
      <c r="O514" s="46"/>
      <c r="P514" s="46"/>
    </row>
    <row r="515" spans="12:16" ht="12.75">
      <c r="L515" s="46"/>
      <c r="M515" s="46"/>
      <c r="N515" s="46"/>
      <c r="O515" s="46"/>
      <c r="P515" s="46"/>
    </row>
    <row r="516" spans="12:16" ht="12.75">
      <c r="L516" s="46"/>
      <c r="M516" s="46"/>
      <c r="N516" s="46"/>
      <c r="O516" s="46"/>
      <c r="P516" s="46"/>
    </row>
    <row r="517" spans="12:16" ht="12.75">
      <c r="L517" s="46"/>
      <c r="M517" s="46"/>
      <c r="N517" s="46"/>
      <c r="O517" s="46"/>
      <c r="P517" s="46"/>
    </row>
    <row r="518" spans="12:16" ht="12.75">
      <c r="L518" s="46"/>
      <c r="M518" s="46"/>
      <c r="N518" s="46"/>
      <c r="O518" s="46"/>
      <c r="P518" s="46"/>
    </row>
    <row r="519" spans="12:16" ht="12.75">
      <c r="L519" s="46"/>
      <c r="M519" s="46"/>
      <c r="N519" s="46"/>
      <c r="O519" s="46"/>
      <c r="P519" s="46"/>
    </row>
    <row r="520" spans="12:16" ht="12.75">
      <c r="L520" s="46"/>
      <c r="M520" s="46"/>
      <c r="N520" s="46"/>
      <c r="O520" s="46"/>
      <c r="P520" s="46"/>
    </row>
    <row r="521" spans="12:16" ht="12.75">
      <c r="L521" s="46"/>
      <c r="M521" s="46"/>
      <c r="N521" s="46"/>
      <c r="O521" s="46"/>
      <c r="P521" s="46"/>
    </row>
    <row r="522" spans="12:16" ht="12.75">
      <c r="L522" s="46"/>
      <c r="M522" s="46"/>
      <c r="N522" s="46"/>
      <c r="O522" s="46"/>
      <c r="P522" s="46"/>
    </row>
    <row r="523" spans="12:16" ht="12.75">
      <c r="L523" s="46"/>
      <c r="M523" s="46"/>
      <c r="N523" s="46"/>
      <c r="O523" s="46"/>
      <c r="P523" s="46"/>
    </row>
    <row r="524" spans="12:16" ht="12.75">
      <c r="L524" s="46"/>
      <c r="M524" s="46"/>
      <c r="N524" s="46"/>
      <c r="O524" s="46"/>
      <c r="P524" s="46"/>
    </row>
    <row r="525" spans="12:16" ht="12.75">
      <c r="L525" s="46"/>
      <c r="M525" s="46"/>
      <c r="N525" s="46"/>
      <c r="O525" s="46"/>
      <c r="P525" s="46"/>
    </row>
    <row r="526" spans="12:16" ht="12.75">
      <c r="L526" s="46"/>
      <c r="M526" s="46"/>
      <c r="N526" s="46"/>
      <c r="O526" s="46"/>
      <c r="P526" s="46"/>
    </row>
    <row r="527" spans="12:16" ht="12.75">
      <c r="L527" s="46"/>
      <c r="M527" s="46"/>
      <c r="N527" s="46"/>
      <c r="O527" s="46"/>
      <c r="P527" s="46"/>
    </row>
    <row r="528" spans="12:16" ht="12.75">
      <c r="L528" s="46"/>
      <c r="M528" s="46"/>
      <c r="N528" s="46"/>
      <c r="O528" s="46"/>
      <c r="P528" s="46"/>
    </row>
    <row r="529" spans="12:16" ht="12.75">
      <c r="L529" s="46"/>
      <c r="M529" s="46"/>
      <c r="N529" s="46"/>
      <c r="O529" s="46"/>
      <c r="P529" s="46"/>
    </row>
    <row r="530" spans="12:16" ht="12.75">
      <c r="L530" s="46"/>
      <c r="M530" s="46"/>
      <c r="N530" s="46"/>
      <c r="O530" s="46"/>
      <c r="P530" s="46"/>
    </row>
    <row r="531" spans="12:16" ht="12.75">
      <c r="L531" s="46"/>
      <c r="M531" s="46"/>
      <c r="N531" s="46"/>
      <c r="O531" s="46"/>
      <c r="P531" s="46"/>
    </row>
    <row r="532" spans="12:16" ht="12.75">
      <c r="L532" s="46"/>
      <c r="M532" s="46"/>
      <c r="N532" s="46"/>
      <c r="O532" s="46"/>
      <c r="P532" s="46"/>
    </row>
    <row r="533" spans="12:16" ht="12.75">
      <c r="L533" s="46"/>
      <c r="M533" s="46"/>
      <c r="N533" s="46"/>
      <c r="O533" s="46"/>
      <c r="P533" s="46"/>
    </row>
    <row r="534" spans="12:16" ht="12.75">
      <c r="L534" s="46"/>
      <c r="M534" s="46"/>
      <c r="N534" s="46"/>
      <c r="O534" s="46"/>
      <c r="P534" s="46"/>
    </row>
    <row r="535" spans="12:16" ht="12.75">
      <c r="L535" s="46"/>
      <c r="M535" s="46"/>
      <c r="N535" s="46"/>
      <c r="O535" s="46"/>
      <c r="P535" s="46"/>
    </row>
    <row r="536" spans="12:16" ht="12.75">
      <c r="L536" s="46"/>
      <c r="M536" s="46"/>
      <c r="N536" s="46"/>
      <c r="O536" s="46"/>
      <c r="P536" s="46"/>
    </row>
    <row r="537" spans="12:16" ht="12.75">
      <c r="L537" s="46"/>
      <c r="M537" s="46"/>
      <c r="N537" s="46"/>
      <c r="O537" s="46"/>
      <c r="P537" s="46"/>
    </row>
    <row r="538" spans="12:16" ht="12.75">
      <c r="L538" s="46"/>
      <c r="M538" s="46"/>
      <c r="N538" s="46"/>
      <c r="O538" s="46"/>
      <c r="P538" s="46"/>
    </row>
    <row r="539" spans="12:16" ht="12.75">
      <c r="L539" s="46"/>
      <c r="M539" s="46"/>
      <c r="N539" s="46"/>
      <c r="O539" s="46"/>
      <c r="P539" s="46"/>
    </row>
    <row r="540" spans="12:16" ht="12.75">
      <c r="L540" s="46"/>
      <c r="M540" s="46"/>
      <c r="N540" s="46"/>
      <c r="O540" s="46"/>
      <c r="P540" s="46"/>
    </row>
    <row r="541" spans="12:16" ht="12.75">
      <c r="L541" s="46"/>
      <c r="M541" s="46"/>
      <c r="N541" s="46"/>
      <c r="O541" s="46"/>
      <c r="P541" s="46"/>
    </row>
    <row r="542" spans="12:16" ht="12.75">
      <c r="L542" s="46"/>
      <c r="M542" s="46"/>
      <c r="N542" s="46"/>
      <c r="O542" s="46"/>
      <c r="P542" s="46"/>
    </row>
    <row r="543" spans="12:16" ht="12.75">
      <c r="L543" s="46"/>
      <c r="M543" s="46"/>
      <c r="N543" s="46"/>
      <c r="O543" s="46"/>
      <c r="P543" s="46"/>
    </row>
    <row r="544" spans="12:16" ht="12.75">
      <c r="L544" s="46"/>
      <c r="M544" s="46"/>
      <c r="N544" s="46"/>
      <c r="O544" s="46"/>
      <c r="P544" s="46"/>
    </row>
    <row r="545" spans="12:16" ht="12.75">
      <c r="L545" s="46"/>
      <c r="M545" s="46"/>
      <c r="N545" s="46"/>
      <c r="O545" s="46"/>
      <c r="P545" s="46"/>
    </row>
    <row r="546" spans="12:16" ht="12.75">
      <c r="L546" s="46"/>
      <c r="M546" s="46"/>
      <c r="N546" s="46"/>
      <c r="O546" s="46"/>
      <c r="P546" s="46"/>
    </row>
    <row r="547" spans="12:16" ht="12.75">
      <c r="L547" s="46"/>
      <c r="M547" s="46"/>
      <c r="N547" s="46"/>
      <c r="O547" s="46"/>
      <c r="P547" s="46"/>
    </row>
    <row r="548" spans="12:16" ht="12.75">
      <c r="L548" s="46"/>
      <c r="M548" s="46"/>
      <c r="N548" s="46"/>
      <c r="O548" s="46"/>
      <c r="P548" s="46"/>
    </row>
    <row r="549" spans="12:16" ht="12.75">
      <c r="L549" s="46"/>
      <c r="M549" s="46"/>
      <c r="N549" s="46"/>
      <c r="O549" s="46"/>
      <c r="P549" s="46"/>
    </row>
    <row r="550" spans="12:16" ht="12.75">
      <c r="L550" s="46"/>
      <c r="M550" s="46"/>
      <c r="N550" s="46"/>
      <c r="O550" s="46"/>
      <c r="P550" s="46"/>
    </row>
    <row r="551" spans="12:16" ht="12.75">
      <c r="L551" s="46"/>
      <c r="M551" s="46"/>
      <c r="N551" s="46"/>
      <c r="O551" s="46"/>
      <c r="P551" s="46"/>
    </row>
    <row r="552" spans="12:16" ht="12.75">
      <c r="L552" s="46"/>
      <c r="M552" s="46"/>
      <c r="N552" s="46"/>
      <c r="O552" s="46"/>
      <c r="P552" s="46"/>
    </row>
    <row r="553" spans="12:16" ht="12.75">
      <c r="L553" s="46"/>
      <c r="M553" s="46"/>
      <c r="N553" s="46"/>
      <c r="O553" s="46"/>
      <c r="P553" s="46"/>
    </row>
    <row r="554" spans="12:16" ht="12.75">
      <c r="L554" s="46"/>
      <c r="M554" s="46"/>
      <c r="N554" s="46"/>
      <c r="O554" s="46"/>
      <c r="P554" s="46"/>
    </row>
    <row r="555" spans="12:16" ht="12.75">
      <c r="L555" s="46"/>
      <c r="M555" s="46"/>
      <c r="N555" s="46"/>
      <c r="O555" s="46"/>
      <c r="P555" s="46"/>
    </row>
    <row r="556" spans="12:16" ht="12.75">
      <c r="L556" s="46"/>
      <c r="M556" s="46"/>
      <c r="N556" s="46"/>
      <c r="O556" s="46"/>
      <c r="P556" s="46"/>
    </row>
    <row r="557" spans="12:16" ht="12.75">
      <c r="L557" s="46"/>
      <c r="M557" s="46"/>
      <c r="N557" s="46"/>
      <c r="O557" s="46"/>
      <c r="P557" s="46"/>
    </row>
    <row r="558" spans="12:16" ht="12.75">
      <c r="L558" s="46"/>
      <c r="M558" s="46"/>
      <c r="N558" s="46"/>
      <c r="O558" s="46"/>
      <c r="P558" s="46"/>
    </row>
    <row r="559" spans="12:16" ht="12.75">
      <c r="L559" s="46"/>
      <c r="M559" s="46"/>
      <c r="N559" s="46"/>
      <c r="O559" s="46"/>
      <c r="P559" s="46"/>
    </row>
    <row r="560" spans="12:16" ht="12.75">
      <c r="L560" s="46"/>
      <c r="M560" s="46"/>
      <c r="N560" s="46"/>
      <c r="O560" s="46"/>
      <c r="P560" s="46"/>
    </row>
    <row r="561" spans="12:16" ht="12.75">
      <c r="L561" s="46"/>
      <c r="M561" s="46"/>
      <c r="N561" s="46"/>
      <c r="O561" s="46"/>
      <c r="P561" s="46"/>
    </row>
    <row r="562" spans="12:16" ht="12.75">
      <c r="L562" s="46"/>
      <c r="M562" s="46"/>
      <c r="N562" s="46"/>
      <c r="O562" s="46"/>
      <c r="P562" s="46"/>
    </row>
    <row r="563" spans="12:16" ht="12.75">
      <c r="L563" s="46"/>
      <c r="M563" s="46"/>
      <c r="N563" s="46"/>
      <c r="O563" s="46"/>
      <c r="P563" s="46"/>
    </row>
    <row r="564" spans="12:16" ht="12.75">
      <c r="L564" s="46"/>
      <c r="M564" s="46"/>
      <c r="N564" s="46"/>
      <c r="O564" s="46"/>
      <c r="P564" s="46"/>
    </row>
    <row r="565" spans="12:16" ht="12.75">
      <c r="L565" s="46"/>
      <c r="M565" s="46"/>
      <c r="N565" s="46"/>
      <c r="O565" s="46"/>
      <c r="P565" s="46"/>
    </row>
    <row r="566" spans="12:16" ht="12.75">
      <c r="L566" s="46"/>
      <c r="M566" s="46"/>
      <c r="N566" s="46"/>
      <c r="O566" s="46"/>
      <c r="P566" s="46"/>
    </row>
    <row r="567" spans="12:16" ht="12.75">
      <c r="L567" s="46"/>
      <c r="M567" s="46"/>
      <c r="N567" s="46"/>
      <c r="O567" s="46"/>
      <c r="P567" s="46"/>
    </row>
    <row r="568" spans="12:16" ht="12.75">
      <c r="L568" s="46"/>
      <c r="M568" s="46"/>
      <c r="N568" s="46"/>
      <c r="O568" s="46"/>
      <c r="P568" s="46"/>
    </row>
    <row r="569" spans="12:16" ht="12.75">
      <c r="L569" s="46"/>
      <c r="M569" s="46"/>
      <c r="N569" s="46"/>
      <c r="O569" s="46"/>
      <c r="P569" s="46"/>
    </row>
    <row r="570" spans="12:16" ht="12.75">
      <c r="L570" s="46"/>
      <c r="M570" s="46"/>
      <c r="N570" s="46"/>
      <c r="O570" s="46"/>
      <c r="P570" s="46"/>
    </row>
    <row r="571" spans="12:16" ht="12.75">
      <c r="L571" s="46"/>
      <c r="M571" s="46"/>
      <c r="N571" s="46"/>
      <c r="O571" s="46"/>
      <c r="P571" s="46"/>
    </row>
    <row r="572" spans="12:16" ht="12.75">
      <c r="L572" s="46"/>
      <c r="M572" s="46"/>
      <c r="N572" s="46"/>
      <c r="O572" s="46"/>
      <c r="P572" s="46"/>
    </row>
    <row r="573" spans="12:16" ht="12.75">
      <c r="L573" s="46"/>
      <c r="M573" s="46"/>
      <c r="N573" s="46"/>
      <c r="O573" s="46"/>
      <c r="P573" s="46"/>
    </row>
    <row r="574" spans="12:16" ht="12.75">
      <c r="L574" s="46"/>
      <c r="M574" s="46"/>
      <c r="N574" s="46"/>
      <c r="O574" s="46"/>
      <c r="P574" s="46"/>
    </row>
    <row r="575" spans="12:16" ht="12.75">
      <c r="L575" s="46"/>
      <c r="M575" s="46"/>
      <c r="N575" s="46"/>
      <c r="O575" s="46"/>
      <c r="P575" s="46"/>
    </row>
    <row r="576" spans="12:16" ht="12.75">
      <c r="L576" s="46"/>
      <c r="M576" s="46"/>
      <c r="N576" s="46"/>
      <c r="O576" s="46"/>
      <c r="P576" s="46"/>
    </row>
    <row r="577" spans="12:16" ht="12.75">
      <c r="L577" s="46"/>
      <c r="M577" s="46"/>
      <c r="N577" s="46"/>
      <c r="O577" s="46"/>
      <c r="P577" s="46"/>
    </row>
    <row r="578" spans="12:16" ht="12.75">
      <c r="L578" s="46"/>
      <c r="M578" s="46"/>
      <c r="N578" s="46"/>
      <c r="O578" s="46"/>
      <c r="P578" s="46"/>
    </row>
    <row r="579" spans="12:16" ht="12.75">
      <c r="L579" s="46"/>
      <c r="M579" s="46"/>
      <c r="N579" s="46"/>
      <c r="O579" s="46"/>
      <c r="P579" s="46"/>
    </row>
    <row r="580" spans="12:16" ht="12.75">
      <c r="L580" s="46"/>
      <c r="M580" s="46"/>
      <c r="N580" s="46"/>
      <c r="O580" s="46"/>
      <c r="P580" s="46"/>
    </row>
    <row r="581" spans="12:16" ht="12.75">
      <c r="L581" s="46"/>
      <c r="M581" s="46"/>
      <c r="N581" s="46"/>
      <c r="O581" s="46"/>
      <c r="P581" s="46"/>
    </row>
    <row r="582" spans="12:16" ht="12.75">
      <c r="L582" s="46"/>
      <c r="M582" s="46"/>
      <c r="N582" s="46"/>
      <c r="O582" s="46"/>
      <c r="P582" s="46"/>
    </row>
    <row r="583" spans="12:16" ht="12.75">
      <c r="L583" s="46"/>
      <c r="M583" s="46"/>
      <c r="N583" s="46"/>
      <c r="O583" s="46"/>
      <c r="P583" s="46"/>
    </row>
    <row r="584" spans="12:16" ht="12.75">
      <c r="L584" s="46"/>
      <c r="M584" s="46"/>
      <c r="N584" s="46"/>
      <c r="O584" s="46"/>
      <c r="P584" s="46"/>
    </row>
    <row r="585" spans="12:16" ht="12.75">
      <c r="L585" s="46"/>
      <c r="M585" s="46"/>
      <c r="N585" s="46"/>
      <c r="O585" s="46"/>
      <c r="P585" s="46"/>
    </row>
    <row r="586" spans="12:16" ht="12.75">
      <c r="L586" s="46"/>
      <c r="M586" s="46"/>
      <c r="N586" s="46"/>
      <c r="O586" s="46"/>
      <c r="P586" s="46"/>
    </row>
    <row r="587" spans="12:16" ht="12.75">
      <c r="L587" s="46"/>
      <c r="M587" s="46"/>
      <c r="N587" s="46"/>
      <c r="O587" s="46"/>
      <c r="P587" s="46"/>
    </row>
    <row r="588" spans="12:16" ht="12.75">
      <c r="L588" s="46"/>
      <c r="M588" s="46"/>
      <c r="N588" s="46"/>
      <c r="O588" s="46"/>
      <c r="P588" s="46"/>
    </row>
    <row r="589" spans="12:16" ht="12.75">
      <c r="L589" s="46"/>
      <c r="M589" s="46"/>
      <c r="N589" s="46"/>
      <c r="O589" s="46"/>
      <c r="P589" s="46"/>
    </row>
    <row r="590" spans="12:16" ht="12.75">
      <c r="L590" s="46"/>
      <c r="M590" s="46"/>
      <c r="N590" s="46"/>
      <c r="O590" s="46"/>
      <c r="P590" s="46"/>
    </row>
    <row r="591" spans="12:16" ht="12.75">
      <c r="L591" s="46"/>
      <c r="M591" s="46"/>
      <c r="N591" s="46"/>
      <c r="O591" s="46"/>
      <c r="P591" s="46"/>
    </row>
    <row r="592" spans="12:16" ht="12.75">
      <c r="L592" s="46"/>
      <c r="M592" s="46"/>
      <c r="N592" s="46"/>
      <c r="O592" s="46"/>
      <c r="P592" s="46"/>
    </row>
    <row r="593" spans="12:16" ht="12.75">
      <c r="L593" s="46"/>
      <c r="M593" s="46"/>
      <c r="N593" s="46"/>
      <c r="O593" s="46"/>
      <c r="P593" s="46"/>
    </row>
    <row r="594" spans="12:16" ht="12.75">
      <c r="L594" s="46"/>
      <c r="M594" s="46"/>
      <c r="N594" s="46"/>
      <c r="O594" s="46"/>
      <c r="P594" s="46"/>
    </row>
    <row r="595" spans="12:16" ht="12.75">
      <c r="L595" s="46"/>
      <c r="M595" s="46"/>
      <c r="N595" s="46"/>
      <c r="O595" s="46"/>
      <c r="P595" s="46"/>
    </row>
    <row r="596" spans="12:16" ht="12.75">
      <c r="L596" s="46"/>
      <c r="M596" s="46"/>
      <c r="N596" s="46"/>
      <c r="O596" s="46"/>
      <c r="P596" s="46"/>
    </row>
    <row r="597" spans="12:16" ht="12.75">
      <c r="L597" s="46"/>
      <c r="M597" s="46"/>
      <c r="N597" s="46"/>
      <c r="O597" s="46"/>
      <c r="P597" s="46"/>
    </row>
    <row r="598" spans="12:16" ht="12.75">
      <c r="L598" s="46"/>
      <c r="M598" s="46"/>
      <c r="N598" s="46"/>
      <c r="O598" s="46"/>
      <c r="P598" s="46"/>
    </row>
    <row r="599" spans="12:16" ht="12.75">
      <c r="L599" s="46"/>
      <c r="M599" s="46"/>
      <c r="N599" s="46"/>
      <c r="O599" s="46"/>
      <c r="P599" s="46"/>
    </row>
    <row r="600" spans="12:16" ht="12.75">
      <c r="L600" s="46"/>
      <c r="M600" s="46"/>
      <c r="N600" s="46"/>
      <c r="O600" s="46"/>
      <c r="P600" s="46"/>
    </row>
    <row r="601" spans="12:16" ht="12.75">
      <c r="L601" s="46"/>
      <c r="M601" s="46"/>
      <c r="N601" s="46"/>
      <c r="O601" s="46"/>
      <c r="P601" s="46"/>
    </row>
    <row r="602" spans="12:16" ht="12.75">
      <c r="L602" s="46"/>
      <c r="M602" s="46"/>
      <c r="N602" s="46"/>
      <c r="O602" s="46"/>
      <c r="P602" s="46"/>
    </row>
    <row r="603" spans="12:16" ht="12.75">
      <c r="L603" s="46"/>
      <c r="M603" s="46"/>
      <c r="N603" s="46"/>
      <c r="O603" s="46"/>
      <c r="P603" s="46"/>
    </row>
    <row r="604" spans="12:16" ht="12.75">
      <c r="L604" s="46"/>
      <c r="M604" s="46"/>
      <c r="N604" s="46"/>
      <c r="O604" s="46"/>
      <c r="P604" s="46"/>
    </row>
    <row r="605" spans="12:16" ht="12.75">
      <c r="L605" s="46"/>
      <c r="M605" s="46"/>
      <c r="N605" s="46"/>
      <c r="O605" s="46"/>
      <c r="P605" s="46"/>
    </row>
    <row r="606" spans="12:16" ht="12.75">
      <c r="L606" s="46"/>
      <c r="M606" s="46"/>
      <c r="N606" s="46"/>
      <c r="O606" s="46"/>
      <c r="P606" s="46"/>
    </row>
    <row r="607" spans="12:16" ht="12.75">
      <c r="L607" s="46"/>
      <c r="M607" s="46"/>
      <c r="N607" s="46"/>
      <c r="O607" s="46"/>
      <c r="P607" s="46"/>
    </row>
    <row r="608" spans="12:16" ht="12.75">
      <c r="L608" s="46"/>
      <c r="M608" s="46"/>
      <c r="N608" s="46"/>
      <c r="O608" s="46"/>
      <c r="P608" s="46"/>
    </row>
    <row r="609" spans="12:16" ht="12.75">
      <c r="L609" s="46"/>
      <c r="M609" s="46"/>
      <c r="N609" s="46"/>
      <c r="O609" s="46"/>
      <c r="P609" s="46"/>
    </row>
    <row r="610" spans="12:16" ht="12.75">
      <c r="L610" s="46"/>
      <c r="M610" s="46"/>
      <c r="N610" s="46"/>
      <c r="O610" s="46"/>
      <c r="P610" s="46"/>
    </row>
    <row r="611" spans="12:16" ht="12.75">
      <c r="L611" s="46"/>
      <c r="M611" s="46"/>
      <c r="N611" s="46"/>
      <c r="O611" s="46"/>
      <c r="P611" s="46"/>
    </row>
    <row r="612" spans="12:16" ht="12.75">
      <c r="L612" s="46"/>
      <c r="M612" s="46"/>
      <c r="N612" s="46"/>
      <c r="O612" s="46"/>
      <c r="P612" s="46"/>
    </row>
    <row r="613" spans="12:16" ht="12.75">
      <c r="L613" s="46"/>
      <c r="M613" s="46"/>
      <c r="N613" s="46"/>
      <c r="O613" s="46"/>
      <c r="P613" s="46"/>
    </row>
    <row r="614" spans="12:16" ht="12.75">
      <c r="L614" s="46"/>
      <c r="M614" s="46"/>
      <c r="N614" s="46"/>
      <c r="O614" s="46"/>
      <c r="P614" s="46"/>
    </row>
    <row r="615" spans="12:16" ht="12.75">
      <c r="L615" s="46"/>
      <c r="M615" s="46"/>
      <c r="N615" s="46"/>
      <c r="O615" s="46"/>
      <c r="P615" s="46"/>
    </row>
    <row r="616" spans="12:16" ht="12.75">
      <c r="L616" s="46"/>
      <c r="M616" s="46"/>
      <c r="N616" s="46"/>
      <c r="O616" s="46"/>
      <c r="P616" s="46"/>
    </row>
    <row r="617" spans="12:16" ht="12.75">
      <c r="L617" s="46"/>
      <c r="M617" s="46"/>
      <c r="N617" s="46"/>
      <c r="O617" s="46"/>
      <c r="P617" s="46"/>
    </row>
    <row r="618" spans="12:16" ht="12.75">
      <c r="L618" s="46"/>
      <c r="M618" s="46"/>
      <c r="N618" s="46"/>
      <c r="O618" s="46"/>
      <c r="P618" s="46"/>
    </row>
    <row r="619" spans="12:16" ht="12.75">
      <c r="L619" s="46"/>
      <c r="M619" s="46"/>
      <c r="N619" s="46"/>
      <c r="O619" s="46"/>
      <c r="P619" s="46"/>
    </row>
    <row r="620" spans="12:16" ht="12.75">
      <c r="L620" s="46"/>
      <c r="M620" s="46"/>
      <c r="N620" s="46"/>
      <c r="O620" s="46"/>
      <c r="P620" s="46"/>
    </row>
    <row r="621" spans="12:16" ht="12.75">
      <c r="L621" s="46"/>
      <c r="M621" s="46"/>
      <c r="N621" s="46"/>
      <c r="O621" s="46"/>
      <c r="P621" s="46"/>
    </row>
    <row r="622" spans="12:16" ht="12.75">
      <c r="L622" s="46"/>
      <c r="M622" s="46"/>
      <c r="N622" s="46"/>
      <c r="O622" s="46"/>
      <c r="P622" s="46"/>
    </row>
    <row r="623" spans="12:16" ht="12.75">
      <c r="L623" s="46"/>
      <c r="M623" s="46"/>
      <c r="N623" s="46"/>
      <c r="O623" s="46"/>
      <c r="P623" s="46"/>
    </row>
    <row r="624" spans="12:16" ht="12.75">
      <c r="L624" s="46"/>
      <c r="M624" s="46"/>
      <c r="N624" s="46"/>
      <c r="O624" s="46"/>
      <c r="P624" s="46"/>
    </row>
    <row r="625" spans="12:16" ht="12.75">
      <c r="L625" s="46"/>
      <c r="M625" s="46"/>
      <c r="N625" s="46"/>
      <c r="O625" s="46"/>
      <c r="P625" s="46"/>
    </row>
    <row r="626" spans="12:16" ht="12.75">
      <c r="L626" s="46"/>
      <c r="M626" s="46"/>
      <c r="N626" s="46"/>
      <c r="O626" s="46"/>
      <c r="P626" s="46"/>
    </row>
    <row r="627" spans="12:16" ht="12.75">
      <c r="L627" s="46"/>
      <c r="M627" s="46"/>
      <c r="N627" s="46"/>
      <c r="O627" s="46"/>
      <c r="P627" s="46"/>
    </row>
    <row r="628" spans="12:16" ht="12.75">
      <c r="L628" s="46"/>
      <c r="M628" s="46"/>
      <c r="N628" s="46"/>
      <c r="O628" s="46"/>
      <c r="P628" s="46"/>
    </row>
    <row r="629" spans="12:16" ht="12.75">
      <c r="L629" s="46"/>
      <c r="M629" s="46"/>
      <c r="N629" s="46"/>
      <c r="O629" s="46"/>
      <c r="P629" s="46"/>
    </row>
    <row r="630" spans="12:16" ht="12.75">
      <c r="L630" s="46"/>
      <c r="M630" s="46"/>
      <c r="N630" s="46"/>
      <c r="O630" s="46"/>
      <c r="P630" s="46"/>
    </row>
    <row r="631" spans="12:16" ht="12.75">
      <c r="L631" s="46"/>
      <c r="M631" s="46"/>
      <c r="N631" s="46"/>
      <c r="O631" s="46"/>
      <c r="P631" s="46"/>
    </row>
    <row r="632" spans="12:16" ht="12.75">
      <c r="L632" s="46"/>
      <c r="M632" s="46"/>
      <c r="N632" s="46"/>
      <c r="O632" s="46"/>
      <c r="P632" s="46"/>
    </row>
    <row r="633" spans="12:16" ht="12.75">
      <c r="L633" s="46"/>
      <c r="M633" s="46"/>
      <c r="N633" s="46"/>
      <c r="O633" s="46"/>
      <c r="P633" s="46"/>
    </row>
    <row r="634" spans="12:16" ht="12.75">
      <c r="L634" s="46"/>
      <c r="M634" s="46"/>
      <c r="N634" s="46"/>
      <c r="O634" s="46"/>
      <c r="P634" s="46"/>
    </row>
    <row r="635" spans="12:16" ht="12.75">
      <c r="L635" s="46"/>
      <c r="M635" s="46"/>
      <c r="N635" s="46"/>
      <c r="O635" s="46"/>
      <c r="P635" s="46"/>
    </row>
    <row r="636" spans="12:16" ht="12.75">
      <c r="L636" s="46"/>
      <c r="M636" s="46"/>
      <c r="N636" s="46"/>
      <c r="O636" s="46"/>
      <c r="P636" s="46"/>
    </row>
    <row r="637" spans="12:16" ht="12.75">
      <c r="L637" s="46"/>
      <c r="M637" s="46"/>
      <c r="N637" s="46"/>
      <c r="O637" s="46"/>
      <c r="P637" s="46"/>
    </row>
    <row r="638" spans="12:16" ht="12.75">
      <c r="L638" s="46"/>
      <c r="M638" s="46"/>
      <c r="N638" s="46"/>
      <c r="O638" s="46"/>
      <c r="P638" s="46"/>
    </row>
    <row r="639" spans="12:16" ht="12.75">
      <c r="L639" s="46"/>
      <c r="M639" s="46"/>
      <c r="N639" s="46"/>
      <c r="O639" s="46"/>
      <c r="P639" s="46"/>
    </row>
    <row r="640" spans="12:16" ht="12.75">
      <c r="L640" s="46"/>
      <c r="M640" s="46"/>
      <c r="N640" s="46"/>
      <c r="O640" s="46"/>
      <c r="P640" s="46"/>
    </row>
    <row r="641" spans="12:16" ht="12.75">
      <c r="L641" s="46"/>
      <c r="M641" s="46"/>
      <c r="N641" s="46"/>
      <c r="O641" s="46"/>
      <c r="P641" s="46"/>
    </row>
    <row r="642" spans="12:16" ht="12.75">
      <c r="L642" s="46"/>
      <c r="M642" s="46"/>
      <c r="N642" s="46"/>
      <c r="O642" s="46"/>
      <c r="P642" s="46"/>
    </row>
    <row r="643" spans="12:16" ht="12.75">
      <c r="L643" s="46"/>
      <c r="M643" s="46"/>
      <c r="N643" s="46"/>
      <c r="O643" s="46"/>
      <c r="P643" s="46"/>
    </row>
    <row r="644" spans="12:16" ht="12.75">
      <c r="L644" s="46"/>
      <c r="M644" s="46"/>
      <c r="N644" s="46"/>
      <c r="O644" s="46"/>
      <c r="P644" s="46"/>
    </row>
    <row r="645" spans="12:16" ht="12.75">
      <c r="L645" s="46"/>
      <c r="M645" s="46"/>
      <c r="N645" s="46"/>
      <c r="O645" s="46"/>
      <c r="P645" s="46"/>
    </row>
    <row r="646" spans="12:16" ht="12.75">
      <c r="L646" s="46"/>
      <c r="M646" s="46"/>
      <c r="N646" s="46"/>
      <c r="O646" s="46"/>
      <c r="P646" s="46"/>
    </row>
    <row r="647" spans="12:16" ht="12.75">
      <c r="L647" s="46"/>
      <c r="M647" s="46"/>
      <c r="N647" s="46"/>
      <c r="O647" s="46"/>
      <c r="P647" s="46"/>
    </row>
    <row r="648" spans="12:16" ht="12.75">
      <c r="L648" s="46"/>
      <c r="M648" s="46"/>
      <c r="N648" s="46"/>
      <c r="O648" s="46"/>
      <c r="P648" s="46"/>
    </row>
    <row r="649" spans="12:16" ht="12.75">
      <c r="L649" s="46"/>
      <c r="M649" s="46"/>
      <c r="N649" s="46"/>
      <c r="O649" s="46"/>
      <c r="P649" s="46"/>
    </row>
    <row r="650" spans="12:16" ht="12.75">
      <c r="L650" s="46"/>
      <c r="M650" s="46"/>
      <c r="N650" s="46"/>
      <c r="O650" s="46"/>
      <c r="P650" s="46"/>
    </row>
    <row r="651" spans="12:16" ht="12.75">
      <c r="L651" s="46"/>
      <c r="M651" s="46"/>
      <c r="N651" s="46"/>
      <c r="O651" s="46"/>
      <c r="P651" s="46"/>
    </row>
    <row r="652" spans="12:16" ht="12.75">
      <c r="L652" s="46"/>
      <c r="M652" s="46"/>
      <c r="N652" s="46"/>
      <c r="O652" s="46"/>
      <c r="P652" s="46"/>
    </row>
    <row r="653" spans="12:16" ht="12.75">
      <c r="L653" s="46"/>
      <c r="M653" s="46"/>
      <c r="N653" s="46"/>
      <c r="O653" s="46"/>
      <c r="P653" s="46"/>
    </row>
    <row r="654" spans="12:16" ht="12.75">
      <c r="L654" s="46"/>
      <c r="M654" s="46"/>
      <c r="N654" s="46"/>
      <c r="O654" s="46"/>
      <c r="P654" s="46"/>
    </row>
    <row r="655" spans="12:16" ht="12.75">
      <c r="L655" s="46"/>
      <c r="M655" s="46"/>
      <c r="N655" s="46"/>
      <c r="O655" s="46"/>
      <c r="P655" s="46"/>
    </row>
    <row r="656" spans="12:16" ht="12.75">
      <c r="L656" s="46"/>
      <c r="M656" s="46"/>
      <c r="N656" s="46"/>
      <c r="O656" s="46"/>
      <c r="P656" s="46"/>
    </row>
    <row r="657" spans="12:16" ht="12.75">
      <c r="L657" s="46"/>
      <c r="M657" s="46"/>
      <c r="N657" s="46"/>
      <c r="O657" s="46"/>
      <c r="P657" s="46"/>
    </row>
    <row r="658" spans="12:16" ht="12.75">
      <c r="L658" s="46"/>
      <c r="M658" s="46"/>
      <c r="N658" s="46"/>
      <c r="O658" s="46"/>
      <c r="P658" s="46"/>
    </row>
    <row r="659" spans="12:16" ht="12.75">
      <c r="L659" s="46"/>
      <c r="M659" s="46"/>
      <c r="N659" s="46"/>
      <c r="O659" s="46"/>
      <c r="P659" s="46"/>
    </row>
    <row r="660" spans="12:16" ht="12.75">
      <c r="L660" s="46"/>
      <c r="M660" s="46"/>
      <c r="N660" s="46"/>
      <c r="O660" s="46"/>
      <c r="P660" s="46"/>
    </row>
    <row r="661" spans="12:16" ht="12.75">
      <c r="L661" s="46"/>
      <c r="M661" s="46"/>
      <c r="N661" s="46"/>
      <c r="O661" s="46"/>
      <c r="P661" s="46"/>
    </row>
    <row r="662" spans="12:16" ht="12.75">
      <c r="L662" s="46"/>
      <c r="M662" s="46"/>
      <c r="N662" s="46"/>
      <c r="O662" s="46"/>
      <c r="P662" s="46"/>
    </row>
    <row r="663" spans="12:16" ht="12.75">
      <c r="L663" s="46"/>
      <c r="M663" s="46"/>
      <c r="N663" s="46"/>
      <c r="O663" s="46"/>
      <c r="P663" s="46"/>
    </row>
    <row r="664" spans="12:16" ht="12.75">
      <c r="L664" s="46"/>
      <c r="M664" s="46"/>
      <c r="N664" s="46"/>
      <c r="O664" s="46"/>
      <c r="P664" s="46"/>
    </row>
    <row r="665" spans="12:16" ht="12.75">
      <c r="L665" s="46"/>
      <c r="M665" s="46"/>
      <c r="N665" s="46"/>
      <c r="O665" s="46"/>
      <c r="P665" s="46"/>
    </row>
    <row r="666" spans="12:16" ht="12.75">
      <c r="L666" s="46"/>
      <c r="M666" s="46"/>
      <c r="N666" s="46"/>
      <c r="O666" s="46"/>
      <c r="P666" s="46"/>
    </row>
    <row r="667" spans="12:16" ht="12.75">
      <c r="L667" s="46"/>
      <c r="M667" s="46"/>
      <c r="N667" s="46"/>
      <c r="O667" s="46"/>
      <c r="P667" s="46"/>
    </row>
    <row r="668" spans="12:16" ht="12.75">
      <c r="L668" s="46"/>
      <c r="M668" s="46"/>
      <c r="N668" s="46"/>
      <c r="O668" s="46"/>
      <c r="P668" s="46"/>
    </row>
    <row r="669" spans="12:16" ht="12.75">
      <c r="L669" s="46"/>
      <c r="M669" s="46"/>
      <c r="N669" s="46"/>
      <c r="O669" s="46"/>
      <c r="P669" s="46"/>
    </row>
    <row r="670" spans="12:16" ht="12.75">
      <c r="L670" s="46"/>
      <c r="M670" s="46"/>
      <c r="N670" s="46"/>
      <c r="O670" s="46"/>
      <c r="P670" s="46"/>
    </row>
    <row r="671" spans="12:16" ht="12.75">
      <c r="L671" s="46"/>
      <c r="M671" s="46"/>
      <c r="N671" s="46"/>
      <c r="O671" s="46"/>
      <c r="P671" s="46"/>
    </row>
    <row r="672" spans="12:16" ht="12.75">
      <c r="L672" s="46"/>
      <c r="M672" s="46"/>
      <c r="N672" s="46"/>
      <c r="O672" s="46"/>
      <c r="P672" s="46"/>
    </row>
    <row r="673" spans="12:16" ht="12.75">
      <c r="L673" s="46"/>
      <c r="M673" s="46"/>
      <c r="N673" s="46"/>
      <c r="O673" s="46"/>
      <c r="P673" s="46"/>
    </row>
    <row r="674" spans="12:16" ht="12.75">
      <c r="L674" s="46"/>
      <c r="M674" s="46"/>
      <c r="N674" s="46"/>
      <c r="O674" s="46"/>
      <c r="P674" s="46"/>
    </row>
    <row r="675" spans="12:16" ht="12.75">
      <c r="L675" s="46"/>
      <c r="M675" s="46"/>
      <c r="N675" s="46"/>
      <c r="O675" s="46"/>
      <c r="P675" s="46"/>
    </row>
    <row r="676" spans="12:16" ht="12.75">
      <c r="L676" s="46"/>
      <c r="M676" s="46"/>
      <c r="N676" s="46"/>
      <c r="O676" s="46"/>
      <c r="P676" s="46"/>
    </row>
    <row r="677" spans="12:16" ht="12.75">
      <c r="L677" s="46"/>
      <c r="M677" s="46"/>
      <c r="N677" s="46"/>
      <c r="O677" s="46"/>
      <c r="P677" s="46"/>
    </row>
    <row r="678" spans="12:16" ht="12.75">
      <c r="L678" s="46"/>
      <c r="M678" s="46"/>
      <c r="N678" s="46"/>
      <c r="O678" s="46"/>
      <c r="P678" s="46"/>
    </row>
    <row r="679" spans="12:16" ht="12.75">
      <c r="L679" s="46"/>
      <c r="M679" s="46"/>
      <c r="N679" s="46"/>
      <c r="O679" s="46"/>
      <c r="P679" s="46"/>
    </row>
    <row r="680" spans="12:16" ht="12.75">
      <c r="L680" s="46"/>
      <c r="M680" s="46"/>
      <c r="N680" s="46"/>
      <c r="O680" s="46"/>
      <c r="P680" s="46"/>
    </row>
    <row r="681" spans="12:16" ht="12.75">
      <c r="L681" s="46"/>
      <c r="M681" s="46"/>
      <c r="N681" s="46"/>
      <c r="O681" s="46"/>
      <c r="P681" s="46"/>
    </row>
    <row r="682" spans="12:16" ht="12.75">
      <c r="L682" s="46"/>
      <c r="M682" s="46"/>
      <c r="N682" s="46"/>
      <c r="O682" s="46"/>
      <c r="P682" s="46"/>
    </row>
    <row r="683" spans="12:16" ht="12.75">
      <c r="L683" s="46"/>
      <c r="M683" s="46"/>
      <c r="N683" s="46"/>
      <c r="O683" s="46"/>
      <c r="P683" s="46"/>
    </row>
    <row r="684" spans="12:16" ht="12.75">
      <c r="L684" s="46"/>
      <c r="M684" s="46"/>
      <c r="N684" s="46"/>
      <c r="O684" s="46"/>
      <c r="P684" s="46"/>
    </row>
    <row r="685" spans="12:16" ht="12.75">
      <c r="L685" s="46"/>
      <c r="M685" s="46"/>
      <c r="N685" s="46"/>
      <c r="O685" s="46"/>
      <c r="P685" s="46"/>
    </row>
    <row r="686" spans="12:16" ht="12.75">
      <c r="L686" s="46"/>
      <c r="M686" s="46"/>
      <c r="N686" s="46"/>
      <c r="O686" s="46"/>
      <c r="P686" s="46"/>
    </row>
    <row r="687" spans="12:16" ht="12.75">
      <c r="L687" s="46"/>
      <c r="M687" s="46"/>
      <c r="N687" s="46"/>
      <c r="O687" s="46"/>
      <c r="P687" s="46"/>
    </row>
    <row r="688" spans="12:16" ht="12.75">
      <c r="L688" s="46"/>
      <c r="M688" s="46"/>
      <c r="N688" s="46"/>
      <c r="O688" s="46"/>
      <c r="P688" s="46"/>
    </row>
    <row r="689" spans="12:16" ht="12.75">
      <c r="L689" s="46"/>
      <c r="M689" s="46"/>
      <c r="N689" s="46"/>
      <c r="O689" s="46"/>
      <c r="P689" s="46"/>
    </row>
    <row r="690" spans="12:16" ht="12.75">
      <c r="L690" s="46"/>
      <c r="M690" s="46"/>
      <c r="N690" s="46"/>
      <c r="O690" s="46"/>
      <c r="P690" s="46"/>
    </row>
    <row r="691" spans="12:16" ht="12.75">
      <c r="L691" s="46"/>
      <c r="M691" s="46"/>
      <c r="N691" s="46"/>
      <c r="O691" s="46"/>
      <c r="P691" s="46"/>
    </row>
    <row r="692" spans="12:16" ht="12.75">
      <c r="L692" s="46"/>
      <c r="M692" s="46"/>
      <c r="N692" s="46"/>
      <c r="O692" s="46"/>
      <c r="P692" s="46"/>
    </row>
    <row r="693" spans="12:16" ht="12.75">
      <c r="L693" s="46"/>
      <c r="M693" s="46"/>
      <c r="N693" s="46"/>
      <c r="O693" s="46"/>
      <c r="P693" s="46"/>
    </row>
    <row r="694" spans="12:16" ht="12.75">
      <c r="L694" s="46"/>
      <c r="M694" s="46"/>
      <c r="N694" s="46"/>
      <c r="O694" s="46"/>
      <c r="P694" s="46"/>
    </row>
    <row r="695" spans="12:16" ht="12.75">
      <c r="L695" s="46"/>
      <c r="M695" s="46"/>
      <c r="N695" s="46"/>
      <c r="O695" s="46"/>
      <c r="P695" s="46"/>
    </row>
    <row r="696" spans="12:16" ht="12.75">
      <c r="L696" s="46"/>
      <c r="M696" s="46"/>
      <c r="N696" s="46"/>
      <c r="O696" s="46"/>
      <c r="P696" s="46"/>
    </row>
    <row r="697" spans="12:16" ht="12.75">
      <c r="L697" s="46"/>
      <c r="M697" s="46"/>
      <c r="N697" s="46"/>
      <c r="O697" s="46"/>
      <c r="P697" s="46"/>
    </row>
    <row r="698" spans="12:16" ht="12.75">
      <c r="L698" s="46"/>
      <c r="M698" s="46"/>
      <c r="N698" s="46"/>
      <c r="O698" s="46"/>
      <c r="P698" s="46"/>
    </row>
    <row r="699" spans="12:16" ht="12.75">
      <c r="L699" s="46"/>
      <c r="M699" s="46"/>
      <c r="N699" s="46"/>
      <c r="O699" s="46"/>
      <c r="P699" s="46"/>
    </row>
    <row r="700" spans="12:16" ht="12.75">
      <c r="L700" s="46"/>
      <c r="M700" s="46"/>
      <c r="N700" s="46"/>
      <c r="O700" s="46"/>
      <c r="P700" s="46"/>
    </row>
    <row r="701" spans="12:16" ht="12.75">
      <c r="L701" s="46"/>
      <c r="M701" s="46"/>
      <c r="N701" s="46"/>
      <c r="O701" s="46"/>
      <c r="P701" s="46"/>
    </row>
    <row r="702" spans="12:16" ht="12.75">
      <c r="L702" s="46"/>
      <c r="M702" s="46"/>
      <c r="N702" s="46"/>
      <c r="O702" s="46"/>
      <c r="P702" s="46"/>
    </row>
    <row r="703" spans="12:16" ht="12.75">
      <c r="L703" s="46"/>
      <c r="M703" s="46"/>
      <c r="N703" s="46"/>
      <c r="O703" s="46"/>
      <c r="P703" s="46"/>
    </row>
    <row r="704" spans="12:16" ht="12.75">
      <c r="L704" s="46"/>
      <c r="M704" s="46"/>
      <c r="N704" s="46"/>
      <c r="O704" s="46"/>
      <c r="P704" s="46"/>
    </row>
    <row r="705" spans="12:16" ht="12.75">
      <c r="L705" s="46"/>
      <c r="M705" s="46"/>
      <c r="N705" s="46"/>
      <c r="O705" s="46"/>
      <c r="P705" s="46"/>
    </row>
    <row r="706" spans="12:16" ht="12.75">
      <c r="L706" s="46"/>
      <c r="M706" s="46"/>
      <c r="N706" s="46"/>
      <c r="O706" s="46"/>
      <c r="P706" s="46"/>
    </row>
    <row r="707" spans="12:16" ht="12.75">
      <c r="L707" s="46"/>
      <c r="M707" s="46"/>
      <c r="N707" s="46"/>
      <c r="O707" s="46"/>
      <c r="P707" s="46"/>
    </row>
    <row r="708" spans="12:16" ht="12.75">
      <c r="L708" s="46"/>
      <c r="M708" s="46"/>
      <c r="N708" s="46"/>
      <c r="O708" s="46"/>
      <c r="P708" s="46"/>
    </row>
    <row r="709" spans="12:16" ht="12.75">
      <c r="L709" s="46"/>
      <c r="M709" s="46"/>
      <c r="N709" s="46"/>
      <c r="O709" s="46"/>
      <c r="P709" s="46"/>
    </row>
    <row r="710" spans="12:16" ht="12.75">
      <c r="L710" s="46"/>
      <c r="M710" s="46"/>
      <c r="N710" s="46"/>
      <c r="O710" s="46"/>
      <c r="P710" s="46"/>
    </row>
    <row r="711" spans="12:16" ht="12.75">
      <c r="L711" s="46"/>
      <c r="M711" s="46"/>
      <c r="N711" s="46"/>
      <c r="O711" s="46"/>
      <c r="P711" s="46"/>
    </row>
    <row r="712" spans="12:16" ht="12.75">
      <c r="L712" s="46"/>
      <c r="M712" s="46"/>
      <c r="N712" s="46"/>
      <c r="O712" s="46"/>
      <c r="P712" s="46"/>
    </row>
    <row r="713" spans="12:16" ht="12.75">
      <c r="L713" s="46"/>
      <c r="M713" s="46"/>
      <c r="N713" s="46"/>
      <c r="O713" s="46"/>
      <c r="P713" s="46"/>
    </row>
    <row r="714" spans="12:16" ht="12.75">
      <c r="L714" s="46"/>
      <c r="M714" s="46"/>
      <c r="N714" s="46"/>
      <c r="O714" s="46"/>
      <c r="P714" s="46"/>
    </row>
    <row r="715" spans="12:16" ht="12.75">
      <c r="L715" s="46"/>
      <c r="M715" s="46"/>
      <c r="N715" s="46"/>
      <c r="O715" s="46"/>
      <c r="P715" s="46"/>
    </row>
    <row r="716" spans="12:16" ht="12.75">
      <c r="L716" s="46"/>
      <c r="M716" s="46"/>
      <c r="N716" s="46"/>
      <c r="O716" s="46"/>
      <c r="P716" s="46"/>
    </row>
    <row r="717" spans="12:16" ht="12.75">
      <c r="L717" s="46"/>
      <c r="M717" s="46"/>
      <c r="N717" s="46"/>
      <c r="O717" s="46"/>
      <c r="P717" s="46"/>
    </row>
    <row r="718" spans="12:16" ht="12.75">
      <c r="L718" s="46"/>
      <c r="M718" s="46"/>
      <c r="N718" s="46"/>
      <c r="O718" s="46"/>
      <c r="P718" s="46"/>
    </row>
    <row r="719" spans="12:16" ht="12.75">
      <c r="L719" s="46"/>
      <c r="M719" s="46"/>
      <c r="N719" s="46"/>
      <c r="O719" s="46"/>
      <c r="P719" s="46"/>
    </row>
    <row r="720" spans="12:16" ht="12.75">
      <c r="L720" s="46"/>
      <c r="M720" s="46"/>
      <c r="N720" s="46"/>
      <c r="O720" s="46"/>
      <c r="P720" s="46"/>
    </row>
    <row r="721" spans="12:16" ht="12.75">
      <c r="L721" s="46"/>
      <c r="M721" s="46"/>
      <c r="N721" s="46"/>
      <c r="O721" s="46"/>
      <c r="P721" s="46"/>
    </row>
    <row r="722" spans="12:16" ht="12.75">
      <c r="L722" s="46"/>
      <c r="M722" s="46"/>
      <c r="N722" s="46"/>
      <c r="O722" s="46"/>
      <c r="P722" s="46"/>
    </row>
    <row r="723" spans="12:16" ht="12.75">
      <c r="L723" s="46"/>
      <c r="M723" s="46"/>
      <c r="N723" s="46"/>
      <c r="O723" s="46"/>
      <c r="P723" s="46"/>
    </row>
    <row r="724" spans="12:16" ht="12.75">
      <c r="L724" s="46"/>
      <c r="M724" s="46"/>
      <c r="N724" s="46"/>
      <c r="O724" s="46"/>
      <c r="P724" s="46"/>
    </row>
    <row r="725" spans="12:16" ht="12.75">
      <c r="L725" s="46"/>
      <c r="M725" s="46"/>
      <c r="N725" s="46"/>
      <c r="O725" s="46"/>
      <c r="P725" s="46"/>
    </row>
    <row r="726" spans="12:16" ht="12.75">
      <c r="L726" s="46"/>
      <c r="M726" s="46"/>
      <c r="N726" s="46"/>
      <c r="O726" s="46"/>
      <c r="P726" s="46"/>
    </row>
    <row r="727" spans="12:16" ht="12.75">
      <c r="L727" s="46"/>
      <c r="M727" s="46"/>
      <c r="N727" s="46"/>
      <c r="O727" s="46"/>
      <c r="P727" s="46"/>
    </row>
    <row r="728" spans="12:16" ht="12.75">
      <c r="L728" s="46"/>
      <c r="M728" s="46"/>
      <c r="N728" s="46"/>
      <c r="O728" s="46"/>
      <c r="P728" s="46"/>
    </row>
    <row r="729" spans="12:16" ht="12.75">
      <c r="L729" s="46"/>
      <c r="M729" s="46"/>
      <c r="N729" s="46"/>
      <c r="O729" s="46"/>
      <c r="P729" s="46"/>
    </row>
    <row r="730" spans="12:16" ht="12.75">
      <c r="L730" s="46"/>
      <c r="M730" s="46"/>
      <c r="N730" s="46"/>
      <c r="O730" s="46"/>
      <c r="P730" s="46"/>
    </row>
    <row r="731" spans="12:16" ht="12.75">
      <c r="L731" s="46"/>
      <c r="M731" s="46"/>
      <c r="N731" s="46"/>
      <c r="O731" s="46"/>
      <c r="P731" s="46"/>
    </row>
    <row r="732" spans="12:16" ht="12.75">
      <c r="L732" s="46"/>
      <c r="M732" s="46"/>
      <c r="N732" s="46"/>
      <c r="O732" s="46"/>
      <c r="P732" s="46"/>
    </row>
    <row r="733" spans="12:16" ht="12.75">
      <c r="L733" s="46"/>
      <c r="M733" s="46"/>
      <c r="N733" s="46"/>
      <c r="O733" s="46"/>
      <c r="P733" s="46"/>
    </row>
    <row r="734" spans="12:16" ht="12.75">
      <c r="L734" s="46"/>
      <c r="M734" s="46"/>
      <c r="N734" s="46"/>
      <c r="O734" s="46"/>
      <c r="P734" s="46"/>
    </row>
    <row r="735" spans="12:16" ht="12.75">
      <c r="L735" s="46"/>
      <c r="M735" s="46"/>
      <c r="N735" s="46"/>
      <c r="O735" s="46"/>
      <c r="P735" s="46"/>
    </row>
    <row r="736" spans="12:16" ht="12.75">
      <c r="L736" s="46"/>
      <c r="M736" s="46"/>
      <c r="N736" s="46"/>
      <c r="O736" s="46"/>
      <c r="P736" s="46"/>
    </row>
    <row r="737" spans="12:16" ht="12.75">
      <c r="L737" s="46"/>
      <c r="M737" s="46"/>
      <c r="N737" s="46"/>
      <c r="O737" s="46"/>
      <c r="P737" s="46"/>
    </row>
    <row r="738" spans="12:16" ht="12.75">
      <c r="L738" s="46"/>
      <c r="M738" s="46"/>
      <c r="N738" s="46"/>
      <c r="O738" s="46"/>
      <c r="P738" s="46"/>
    </row>
    <row r="739" spans="12:16" ht="12.75">
      <c r="L739" s="46"/>
      <c r="M739" s="46"/>
      <c r="N739" s="46"/>
      <c r="O739" s="46"/>
      <c r="P739" s="46"/>
    </row>
    <row r="740" spans="12:16" ht="12.75">
      <c r="L740" s="46"/>
      <c r="M740" s="46"/>
      <c r="N740" s="46"/>
      <c r="O740" s="46"/>
      <c r="P740" s="46"/>
    </row>
    <row r="741" spans="12:16" ht="12.75">
      <c r="L741" s="46"/>
      <c r="M741" s="46"/>
      <c r="N741" s="46"/>
      <c r="O741" s="46"/>
      <c r="P741" s="46"/>
    </row>
    <row r="742" spans="12:16" ht="12.75">
      <c r="L742" s="46"/>
      <c r="M742" s="46"/>
      <c r="N742" s="46"/>
      <c r="O742" s="46"/>
      <c r="P742" s="46"/>
    </row>
    <row r="743" spans="12:16" ht="12.75">
      <c r="L743" s="46"/>
      <c r="M743" s="46"/>
      <c r="N743" s="46"/>
      <c r="O743" s="46"/>
      <c r="P743" s="46"/>
    </row>
    <row r="744" spans="12:16" ht="12.75">
      <c r="L744" s="46"/>
      <c r="M744" s="46"/>
      <c r="N744" s="46"/>
      <c r="O744" s="46"/>
      <c r="P744" s="46"/>
    </row>
    <row r="745" spans="12:16" ht="12.75">
      <c r="L745" s="46"/>
      <c r="M745" s="46"/>
      <c r="N745" s="46"/>
      <c r="O745" s="46"/>
      <c r="P745" s="46"/>
    </row>
    <row r="746" spans="12:16" ht="12.75">
      <c r="L746" s="46"/>
      <c r="M746" s="46"/>
      <c r="N746" s="46"/>
      <c r="O746" s="46"/>
      <c r="P746" s="46"/>
    </row>
    <row r="747" spans="12:16" ht="12.75">
      <c r="L747" s="46"/>
      <c r="M747" s="46"/>
      <c r="N747" s="46"/>
      <c r="O747" s="46"/>
      <c r="P747" s="46"/>
    </row>
    <row r="748" spans="12:16" ht="12.75">
      <c r="L748" s="46"/>
      <c r="M748" s="46"/>
      <c r="N748" s="46"/>
      <c r="O748" s="46"/>
      <c r="P748" s="46"/>
    </row>
    <row r="749" spans="12:16" ht="12.75">
      <c r="L749" s="46"/>
      <c r="M749" s="46"/>
      <c r="N749" s="46"/>
      <c r="O749" s="46"/>
      <c r="P749" s="46"/>
    </row>
    <row r="750" spans="12:16" ht="12.75">
      <c r="L750" s="46"/>
      <c r="M750" s="46"/>
      <c r="N750" s="46"/>
      <c r="O750" s="46"/>
      <c r="P750" s="46"/>
    </row>
    <row r="751" spans="12:16" ht="12.75">
      <c r="L751" s="46"/>
      <c r="M751" s="46"/>
      <c r="N751" s="46"/>
      <c r="O751" s="46"/>
      <c r="P751" s="46"/>
    </row>
    <row r="752" spans="12:16" ht="12.75">
      <c r="L752" s="46"/>
      <c r="M752" s="46"/>
      <c r="N752" s="46"/>
      <c r="O752" s="46"/>
      <c r="P752" s="46"/>
    </row>
    <row r="753" spans="12:16" ht="12.75">
      <c r="L753" s="46"/>
      <c r="M753" s="46"/>
      <c r="N753" s="46"/>
      <c r="O753" s="46"/>
      <c r="P753" s="46"/>
    </row>
    <row r="754" spans="12:16" ht="12.75">
      <c r="L754" s="46"/>
      <c r="M754" s="46"/>
      <c r="N754" s="46"/>
      <c r="O754" s="46"/>
      <c r="P754" s="46"/>
    </row>
    <row r="755" spans="12:16" ht="12.75">
      <c r="L755" s="46"/>
      <c r="M755" s="46"/>
      <c r="N755" s="46"/>
      <c r="O755" s="46"/>
      <c r="P755" s="46"/>
    </row>
    <row r="756" spans="12:16" ht="12.75">
      <c r="L756" s="46"/>
      <c r="M756" s="46"/>
      <c r="N756" s="46"/>
      <c r="O756" s="46"/>
      <c r="P756" s="46"/>
    </row>
    <row r="757" spans="12:16" ht="12.75">
      <c r="L757" s="46"/>
      <c r="M757" s="46"/>
      <c r="N757" s="46"/>
      <c r="O757" s="46"/>
      <c r="P757" s="46"/>
    </row>
    <row r="758" spans="12:16" ht="12.75">
      <c r="L758" s="46"/>
      <c r="M758" s="46"/>
      <c r="N758" s="46"/>
      <c r="O758" s="46"/>
      <c r="P758" s="46"/>
    </row>
    <row r="759" spans="12:16" ht="12.75">
      <c r="L759" s="46"/>
      <c r="M759" s="46"/>
      <c r="N759" s="46"/>
      <c r="O759" s="46"/>
      <c r="P759" s="46"/>
    </row>
    <row r="760" spans="12:16" ht="12.75">
      <c r="L760" s="46"/>
      <c r="M760" s="46"/>
      <c r="N760" s="46"/>
      <c r="O760" s="46"/>
      <c r="P760" s="46"/>
    </row>
    <row r="761" spans="12:16" ht="12.75">
      <c r="L761" s="46"/>
      <c r="M761" s="46"/>
      <c r="N761" s="46"/>
      <c r="O761" s="46"/>
      <c r="P761" s="46"/>
    </row>
    <row r="762" spans="12:16" ht="12.75">
      <c r="L762" s="46"/>
      <c r="M762" s="46"/>
      <c r="N762" s="46"/>
      <c r="O762" s="46"/>
      <c r="P762" s="46"/>
    </row>
    <row r="763" spans="12:16" ht="12.75">
      <c r="L763" s="46"/>
      <c r="M763" s="46"/>
      <c r="N763" s="46"/>
      <c r="O763" s="46"/>
      <c r="P763" s="46"/>
    </row>
    <row r="764" spans="12:16" ht="12.75">
      <c r="L764" s="46"/>
      <c r="M764" s="46"/>
      <c r="N764" s="46"/>
      <c r="O764" s="46"/>
      <c r="P764" s="46"/>
    </row>
    <row r="765" spans="12:16" ht="12.75">
      <c r="L765" s="46"/>
      <c r="M765" s="46"/>
      <c r="N765" s="46"/>
      <c r="O765" s="46"/>
      <c r="P765" s="46"/>
    </row>
    <row r="766" spans="12:16" ht="12.75">
      <c r="L766" s="46"/>
      <c r="M766" s="46"/>
      <c r="N766" s="46"/>
      <c r="O766" s="46"/>
      <c r="P766" s="46"/>
    </row>
    <row r="767" spans="12:16" ht="12.75">
      <c r="L767" s="46"/>
      <c r="M767" s="46"/>
      <c r="N767" s="46"/>
      <c r="O767" s="46"/>
      <c r="P767" s="46"/>
    </row>
    <row r="768" spans="12:16" ht="12.75">
      <c r="L768" s="46"/>
      <c r="M768" s="46"/>
      <c r="N768" s="46"/>
      <c r="O768" s="46"/>
      <c r="P768" s="46"/>
    </row>
    <row r="769" spans="12:16" ht="12.75">
      <c r="L769" s="46"/>
      <c r="M769" s="46"/>
      <c r="N769" s="46"/>
      <c r="O769" s="46"/>
      <c r="P769" s="46"/>
    </row>
    <row r="770" spans="12:16" ht="12.75">
      <c r="L770" s="46"/>
      <c r="M770" s="46"/>
      <c r="N770" s="46"/>
      <c r="O770" s="46"/>
      <c r="P770" s="46"/>
    </row>
    <row r="771" spans="12:16" ht="12.75">
      <c r="L771" s="46"/>
      <c r="M771" s="46"/>
      <c r="N771" s="46"/>
      <c r="O771" s="46"/>
      <c r="P771" s="46"/>
    </row>
    <row r="772" spans="12:16" ht="12.75">
      <c r="L772" s="46"/>
      <c r="M772" s="46"/>
      <c r="N772" s="46"/>
      <c r="O772" s="46"/>
      <c r="P772" s="46"/>
    </row>
    <row r="773" spans="12:16" ht="12.75">
      <c r="L773" s="46"/>
      <c r="M773" s="46"/>
      <c r="N773" s="46"/>
      <c r="O773" s="46"/>
      <c r="P773" s="46"/>
    </row>
    <row r="774" spans="12:16" ht="12.75">
      <c r="L774" s="46"/>
      <c r="M774" s="46"/>
      <c r="N774" s="46"/>
      <c r="O774" s="46"/>
      <c r="P774" s="46"/>
    </row>
    <row r="775" spans="12:16" ht="12.75">
      <c r="L775" s="46"/>
      <c r="M775" s="46"/>
      <c r="N775" s="46"/>
      <c r="O775" s="46"/>
      <c r="P775" s="46"/>
    </row>
    <row r="776" spans="12:16" ht="12.75">
      <c r="L776" s="46"/>
      <c r="M776" s="46"/>
      <c r="N776" s="46"/>
      <c r="O776" s="46"/>
      <c r="P776" s="46"/>
    </row>
    <row r="777" spans="12:16" ht="12.75">
      <c r="L777" s="46"/>
      <c r="M777" s="46"/>
      <c r="N777" s="46"/>
      <c r="O777" s="46"/>
      <c r="P777" s="46"/>
    </row>
    <row r="778" spans="12:16" ht="12.75">
      <c r="L778" s="46"/>
      <c r="M778" s="46"/>
      <c r="N778" s="46"/>
      <c r="O778" s="46"/>
      <c r="P778" s="46"/>
    </row>
    <row r="779" spans="12:16" ht="12.75">
      <c r="L779" s="46"/>
      <c r="M779" s="46"/>
      <c r="N779" s="46"/>
      <c r="O779" s="46"/>
      <c r="P779" s="46"/>
    </row>
    <row r="780" spans="12:16" ht="12.75">
      <c r="L780" s="46"/>
      <c r="M780" s="46"/>
      <c r="N780" s="46"/>
      <c r="O780" s="46"/>
      <c r="P780" s="46"/>
    </row>
    <row r="781" spans="12:16" ht="12.75">
      <c r="L781" s="46"/>
      <c r="M781" s="46"/>
      <c r="N781" s="46"/>
      <c r="O781" s="46"/>
      <c r="P781" s="46"/>
    </row>
    <row r="782" spans="12:16" ht="12.75">
      <c r="L782" s="46"/>
      <c r="M782" s="46"/>
      <c r="N782" s="46"/>
      <c r="O782" s="46"/>
      <c r="P782" s="46"/>
    </row>
    <row r="783" spans="12:16" ht="12.75">
      <c r="L783" s="46"/>
      <c r="M783" s="46"/>
      <c r="N783" s="46"/>
      <c r="O783" s="46"/>
      <c r="P783" s="46"/>
    </row>
    <row r="784" spans="12:16" ht="12.75">
      <c r="L784" s="46"/>
      <c r="M784" s="46"/>
      <c r="N784" s="46"/>
      <c r="O784" s="46"/>
      <c r="P784" s="46"/>
    </row>
    <row r="785" spans="12:16" ht="12.75">
      <c r="L785" s="46"/>
      <c r="M785" s="46"/>
      <c r="N785" s="46"/>
      <c r="O785" s="46"/>
      <c r="P785" s="46"/>
    </row>
    <row r="786" spans="12:16" ht="12.75">
      <c r="L786" s="46"/>
      <c r="M786" s="46"/>
      <c r="N786" s="46"/>
      <c r="O786" s="46"/>
      <c r="P786" s="46"/>
    </row>
    <row r="787" spans="12:16" ht="12.75">
      <c r="L787" s="46"/>
      <c r="M787" s="46"/>
      <c r="N787" s="46"/>
      <c r="O787" s="46"/>
      <c r="P787" s="46"/>
    </row>
    <row r="788" spans="12:16" ht="12.75">
      <c r="L788" s="46"/>
      <c r="M788" s="46"/>
      <c r="N788" s="46"/>
      <c r="O788" s="46"/>
      <c r="P788" s="46"/>
    </row>
    <row r="789" spans="12:16" ht="12.75">
      <c r="L789" s="46"/>
      <c r="M789" s="46"/>
      <c r="N789" s="46"/>
      <c r="O789" s="46"/>
      <c r="P789" s="46"/>
    </row>
    <row r="790" spans="12:16" ht="12.75">
      <c r="L790" s="46"/>
      <c r="M790" s="46"/>
      <c r="N790" s="46"/>
      <c r="O790" s="46"/>
      <c r="P790" s="46"/>
    </row>
    <row r="791" spans="12:16" ht="12.75">
      <c r="L791" s="46"/>
      <c r="M791" s="46"/>
      <c r="N791" s="46"/>
      <c r="O791" s="46"/>
      <c r="P791" s="46"/>
    </row>
    <row r="792" spans="12:16" ht="12.75">
      <c r="L792" s="46"/>
      <c r="M792" s="46"/>
      <c r="N792" s="46"/>
      <c r="O792" s="46"/>
      <c r="P792" s="46"/>
    </row>
    <row r="793" spans="12:16" ht="12.75">
      <c r="L793" s="46"/>
      <c r="M793" s="46"/>
      <c r="N793" s="46"/>
      <c r="O793" s="46"/>
      <c r="P793" s="46"/>
    </row>
    <row r="794" spans="12:16" ht="12.75">
      <c r="L794" s="46"/>
      <c r="M794" s="46"/>
      <c r="N794" s="46"/>
      <c r="O794" s="46"/>
      <c r="P794" s="46"/>
    </row>
    <row r="795" spans="12:16" ht="12.75">
      <c r="L795" s="46"/>
      <c r="M795" s="46"/>
      <c r="N795" s="46"/>
      <c r="O795" s="46"/>
      <c r="P795" s="46"/>
    </row>
    <row r="796" spans="12:16" ht="12.75">
      <c r="L796" s="46"/>
      <c r="M796" s="46"/>
      <c r="N796" s="46"/>
      <c r="O796" s="46"/>
      <c r="P796" s="46"/>
    </row>
    <row r="797" spans="12:16" ht="12.75">
      <c r="L797" s="46"/>
      <c r="M797" s="46"/>
      <c r="N797" s="46"/>
      <c r="O797" s="46"/>
      <c r="P797" s="46"/>
    </row>
    <row r="798" spans="12:16" ht="12.75">
      <c r="L798" s="46"/>
      <c r="M798" s="46"/>
      <c r="N798" s="46"/>
      <c r="O798" s="46"/>
      <c r="P798" s="46"/>
    </row>
    <row r="799" spans="12:16" ht="12.75">
      <c r="L799" s="46"/>
      <c r="M799" s="46"/>
      <c r="N799" s="46"/>
      <c r="O799" s="46"/>
      <c r="P799" s="46"/>
    </row>
    <row r="800" spans="12:16" ht="12.75">
      <c r="L800" s="46"/>
      <c r="M800" s="46"/>
      <c r="N800" s="46"/>
      <c r="O800" s="46"/>
      <c r="P800" s="46"/>
    </row>
    <row r="801" spans="12:16" ht="12.75">
      <c r="L801" s="46"/>
      <c r="M801" s="46"/>
      <c r="N801" s="46"/>
      <c r="O801" s="46"/>
      <c r="P801" s="46"/>
    </row>
    <row r="802" spans="12:16" ht="12.75">
      <c r="L802" s="46"/>
      <c r="M802" s="46"/>
      <c r="N802" s="46"/>
      <c r="O802" s="46"/>
      <c r="P802" s="46"/>
    </row>
    <row r="803" spans="12:16" ht="12.75">
      <c r="L803" s="46"/>
      <c r="M803" s="46"/>
      <c r="N803" s="46"/>
      <c r="O803" s="46"/>
      <c r="P803" s="46"/>
    </row>
    <row r="804" spans="12:16" ht="12.75">
      <c r="L804" s="46"/>
      <c r="M804" s="46"/>
      <c r="N804" s="46"/>
      <c r="O804" s="46"/>
      <c r="P804" s="46"/>
    </row>
    <row r="805" spans="12:16" ht="12.75">
      <c r="L805" s="46"/>
      <c r="M805" s="46"/>
      <c r="N805" s="46"/>
      <c r="O805" s="46"/>
      <c r="P805" s="46"/>
    </row>
    <row r="806" spans="12:16" ht="12.75">
      <c r="L806" s="46"/>
      <c r="M806" s="46"/>
      <c r="N806" s="46"/>
      <c r="O806" s="46"/>
      <c r="P806" s="46"/>
    </row>
    <row r="807" spans="12:16" ht="12.75">
      <c r="L807" s="46"/>
      <c r="M807" s="46"/>
      <c r="N807" s="46"/>
      <c r="O807" s="46"/>
      <c r="P807" s="46"/>
    </row>
    <row r="808" spans="12:16" ht="12.75">
      <c r="L808" s="46"/>
      <c r="M808" s="46"/>
      <c r="N808" s="46"/>
      <c r="O808" s="46"/>
      <c r="P808" s="46"/>
    </row>
    <row r="809" spans="12:16" ht="12.75">
      <c r="L809" s="46"/>
      <c r="M809" s="46"/>
      <c r="N809" s="46"/>
      <c r="O809" s="46"/>
      <c r="P809" s="46"/>
    </row>
    <row r="810" spans="12:16" ht="12.75">
      <c r="L810" s="46"/>
      <c r="M810" s="46"/>
      <c r="N810" s="46"/>
      <c r="O810" s="46"/>
      <c r="P810" s="46"/>
    </row>
    <row r="811" spans="12:16" ht="12.75">
      <c r="L811" s="46"/>
      <c r="M811" s="46"/>
      <c r="N811" s="46"/>
      <c r="O811" s="46"/>
      <c r="P811" s="46"/>
    </row>
    <row r="812" spans="12:16" ht="12.75">
      <c r="L812" s="46"/>
      <c r="M812" s="46"/>
      <c r="N812" s="46"/>
      <c r="O812" s="46"/>
      <c r="P812" s="46"/>
    </row>
    <row r="813" spans="12:16" ht="12.75">
      <c r="L813" s="46"/>
      <c r="M813" s="46"/>
      <c r="N813" s="46"/>
      <c r="O813" s="46"/>
      <c r="P813" s="46"/>
    </row>
    <row r="814" spans="12:16" ht="12.75">
      <c r="L814" s="46"/>
      <c r="M814" s="46"/>
      <c r="N814" s="46"/>
      <c r="O814" s="46"/>
      <c r="P814" s="46"/>
    </row>
    <row r="815" spans="12:16" ht="12.75">
      <c r="L815" s="46"/>
      <c r="M815" s="46"/>
      <c r="N815" s="46"/>
      <c r="O815" s="46"/>
      <c r="P815" s="46"/>
    </row>
    <row r="816" spans="12:16" ht="12.75">
      <c r="L816" s="46"/>
      <c r="M816" s="46"/>
      <c r="N816" s="46"/>
      <c r="O816" s="46"/>
      <c r="P816" s="46"/>
    </row>
    <row r="817" spans="12:16" ht="12.75">
      <c r="L817" s="46"/>
      <c r="M817" s="46"/>
      <c r="N817" s="46"/>
      <c r="O817" s="46"/>
      <c r="P817" s="46"/>
    </row>
    <row r="818" spans="12:16" ht="12.75">
      <c r="L818" s="46"/>
      <c r="M818" s="46"/>
      <c r="N818" s="46"/>
      <c r="O818" s="46"/>
      <c r="P818" s="46"/>
    </row>
    <row r="819" spans="12:16" ht="12.75">
      <c r="L819" s="46"/>
      <c r="M819" s="46"/>
      <c r="N819" s="46"/>
      <c r="O819" s="46"/>
      <c r="P819" s="46"/>
    </row>
    <row r="820" spans="12:16" ht="12.75">
      <c r="L820" s="46"/>
      <c r="M820" s="46"/>
      <c r="N820" s="46"/>
      <c r="O820" s="46"/>
      <c r="P820" s="46"/>
    </row>
    <row r="821" spans="12:16" ht="12.75">
      <c r="L821" s="46"/>
      <c r="M821" s="46"/>
      <c r="N821" s="46"/>
      <c r="O821" s="46"/>
      <c r="P821" s="46"/>
    </row>
    <row r="822" spans="12:16" ht="12.75">
      <c r="L822" s="46"/>
      <c r="M822" s="46"/>
      <c r="N822" s="46"/>
      <c r="O822" s="46"/>
      <c r="P822" s="46"/>
    </row>
    <row r="823" spans="12:16" ht="12.75">
      <c r="L823" s="46"/>
      <c r="M823" s="46"/>
      <c r="N823" s="46"/>
      <c r="O823" s="46"/>
      <c r="P823" s="46"/>
    </row>
    <row r="824" spans="12:16" ht="12.75">
      <c r="L824" s="46"/>
      <c r="M824" s="46"/>
      <c r="N824" s="46"/>
      <c r="O824" s="46"/>
      <c r="P824" s="46"/>
    </row>
    <row r="825" spans="12:16" ht="12.75">
      <c r="L825" s="46"/>
      <c r="M825" s="46"/>
      <c r="N825" s="46"/>
      <c r="O825" s="46"/>
      <c r="P825" s="46"/>
    </row>
    <row r="826" spans="12:16" ht="12.75">
      <c r="L826" s="46"/>
      <c r="M826" s="46"/>
      <c r="N826" s="46"/>
      <c r="O826" s="46"/>
      <c r="P826" s="46"/>
    </row>
    <row r="827" spans="12:16" ht="12.75">
      <c r="L827" s="46"/>
      <c r="M827" s="46"/>
      <c r="N827" s="46"/>
      <c r="O827" s="46"/>
      <c r="P827" s="46"/>
    </row>
    <row r="828" spans="12:16" ht="12.75">
      <c r="L828" s="46"/>
      <c r="M828" s="46"/>
      <c r="N828" s="46"/>
      <c r="O828" s="46"/>
      <c r="P828" s="46"/>
    </row>
    <row r="829" spans="12:16" ht="12.75">
      <c r="L829" s="46"/>
      <c r="M829" s="46"/>
      <c r="N829" s="46"/>
      <c r="O829" s="46"/>
      <c r="P829" s="46"/>
    </row>
    <row r="830" spans="12:16" ht="12.75">
      <c r="L830" s="46"/>
      <c r="M830" s="46"/>
      <c r="N830" s="46"/>
      <c r="O830" s="46"/>
      <c r="P830" s="46"/>
    </row>
    <row r="831" spans="12:16" ht="12.75">
      <c r="L831" s="46"/>
      <c r="M831" s="46"/>
      <c r="N831" s="46"/>
      <c r="O831" s="46"/>
      <c r="P831" s="46"/>
    </row>
    <row r="832" spans="12:16" ht="12.75">
      <c r="L832" s="46"/>
      <c r="M832" s="46"/>
      <c r="N832" s="46"/>
      <c r="O832" s="46"/>
      <c r="P832" s="46"/>
    </row>
    <row r="833" spans="12:16" ht="12.75">
      <c r="L833" s="46"/>
      <c r="M833" s="46"/>
      <c r="N833" s="46"/>
      <c r="O833" s="46"/>
      <c r="P833" s="46"/>
    </row>
    <row r="834" spans="12:16" ht="12.75">
      <c r="L834" s="46"/>
      <c r="M834" s="46"/>
      <c r="N834" s="46"/>
      <c r="O834" s="46"/>
      <c r="P834" s="46"/>
    </row>
    <row r="835" spans="12:16" ht="12.75">
      <c r="L835" s="46"/>
      <c r="M835" s="46"/>
      <c r="N835" s="46"/>
      <c r="O835" s="46"/>
      <c r="P835" s="46"/>
    </row>
    <row r="836" spans="12:16" ht="12.75">
      <c r="L836" s="46"/>
      <c r="M836" s="46"/>
      <c r="N836" s="46"/>
      <c r="O836" s="46"/>
      <c r="P836" s="46"/>
    </row>
    <row r="837" spans="12:16" ht="12.75">
      <c r="L837" s="46"/>
      <c r="M837" s="46"/>
      <c r="N837" s="46"/>
      <c r="O837" s="46"/>
      <c r="P837" s="46"/>
    </row>
    <row r="838" spans="12:16" ht="12.75">
      <c r="L838" s="46"/>
      <c r="M838" s="46"/>
      <c r="N838" s="46"/>
      <c r="O838" s="46"/>
      <c r="P838" s="46"/>
    </row>
    <row r="839" spans="12:16" ht="12.75">
      <c r="L839" s="46"/>
      <c r="M839" s="46"/>
      <c r="N839" s="46"/>
      <c r="O839" s="46"/>
      <c r="P839" s="46"/>
    </row>
    <row r="840" spans="12:16" ht="12.75">
      <c r="L840" s="46"/>
      <c r="M840" s="46"/>
      <c r="N840" s="46"/>
      <c r="O840" s="46"/>
      <c r="P840" s="46"/>
    </row>
    <row r="841" spans="12:16" ht="12.75">
      <c r="L841" s="46"/>
      <c r="M841" s="46"/>
      <c r="N841" s="46"/>
      <c r="O841" s="46"/>
      <c r="P841" s="46"/>
    </row>
    <row r="842" spans="12:16" ht="12.75">
      <c r="L842" s="46"/>
      <c r="M842" s="46"/>
      <c r="N842" s="46"/>
      <c r="O842" s="46"/>
      <c r="P842" s="46"/>
    </row>
    <row r="843" spans="12:16" ht="12.75">
      <c r="L843" s="46"/>
      <c r="M843" s="46"/>
      <c r="N843" s="46"/>
      <c r="O843" s="46"/>
      <c r="P843" s="46"/>
    </row>
    <row r="844" spans="12:16" ht="12.75">
      <c r="L844" s="46"/>
      <c r="M844" s="46"/>
      <c r="N844" s="46"/>
      <c r="O844" s="46"/>
      <c r="P844" s="46"/>
    </row>
    <row r="845" spans="12:16" ht="12.75">
      <c r="L845" s="46"/>
      <c r="M845" s="46"/>
      <c r="N845" s="46"/>
      <c r="O845" s="46"/>
      <c r="P845" s="46"/>
    </row>
    <row r="846" spans="12:16" ht="12.75">
      <c r="L846" s="46"/>
      <c r="M846" s="46"/>
      <c r="N846" s="46"/>
      <c r="O846" s="46"/>
      <c r="P846" s="46"/>
    </row>
    <row r="847" spans="12:16" ht="12.75">
      <c r="L847" s="46"/>
      <c r="M847" s="46"/>
      <c r="N847" s="46"/>
      <c r="O847" s="46"/>
      <c r="P847" s="46"/>
    </row>
    <row r="848" spans="12:16" ht="12.75">
      <c r="L848" s="46"/>
      <c r="M848" s="46"/>
      <c r="N848" s="46"/>
      <c r="O848" s="46"/>
      <c r="P848" s="46"/>
    </row>
    <row r="849" spans="12:16" ht="12.75">
      <c r="L849" s="46"/>
      <c r="M849" s="46"/>
      <c r="N849" s="46"/>
      <c r="O849" s="46"/>
      <c r="P849" s="46"/>
    </row>
    <row r="850" spans="12:16" ht="12.75">
      <c r="L850" s="46"/>
      <c r="M850" s="46"/>
      <c r="N850" s="46"/>
      <c r="O850" s="46"/>
      <c r="P850" s="46"/>
    </row>
    <row r="851" spans="12:16" ht="12.75">
      <c r="L851" s="46"/>
      <c r="M851" s="46"/>
      <c r="N851" s="46"/>
      <c r="O851" s="46"/>
      <c r="P851" s="46"/>
    </row>
    <row r="852" spans="12:16" ht="12.75">
      <c r="L852" s="46"/>
      <c r="M852" s="46"/>
      <c r="N852" s="46"/>
      <c r="O852" s="46"/>
      <c r="P852" s="46"/>
    </row>
    <row r="853" spans="12:16" ht="12.75">
      <c r="L853" s="46"/>
      <c r="M853" s="46"/>
      <c r="N853" s="46"/>
      <c r="O853" s="46"/>
      <c r="P853" s="46"/>
    </row>
    <row r="854" spans="12:16" ht="12.75">
      <c r="L854" s="46"/>
      <c r="M854" s="46"/>
      <c r="N854" s="46"/>
      <c r="O854" s="46"/>
      <c r="P854" s="46"/>
    </row>
    <row r="855" spans="12:16" ht="12.75">
      <c r="L855" s="46"/>
      <c r="M855" s="46"/>
      <c r="N855" s="46"/>
      <c r="O855" s="46"/>
      <c r="P855" s="46"/>
    </row>
    <row r="856" spans="12:16" ht="12.75">
      <c r="L856" s="46"/>
      <c r="M856" s="46"/>
      <c r="N856" s="46"/>
      <c r="O856" s="46"/>
      <c r="P856" s="46"/>
    </row>
    <row r="857" spans="12:16" ht="12.75">
      <c r="L857" s="46"/>
      <c r="M857" s="46"/>
      <c r="N857" s="46"/>
      <c r="O857" s="46"/>
      <c r="P857" s="46"/>
    </row>
    <row r="858" spans="12:16" ht="12.75">
      <c r="L858" s="46"/>
      <c r="M858" s="46"/>
      <c r="N858" s="46"/>
      <c r="O858" s="46"/>
      <c r="P858" s="46"/>
    </row>
    <row r="859" spans="12:16" ht="12.75">
      <c r="L859" s="46"/>
      <c r="M859" s="46"/>
      <c r="N859" s="46"/>
      <c r="O859" s="46"/>
      <c r="P859" s="46"/>
    </row>
    <row r="860" spans="12:16" ht="12.75">
      <c r="L860" s="46"/>
      <c r="M860" s="46"/>
      <c r="N860" s="46"/>
      <c r="O860" s="46"/>
      <c r="P860" s="46"/>
    </row>
    <row r="861" spans="12:16" ht="12.75">
      <c r="L861" s="46"/>
      <c r="M861" s="46"/>
      <c r="N861" s="46"/>
      <c r="O861" s="46"/>
      <c r="P861" s="46"/>
    </row>
    <row r="862" spans="12:16" ht="12.75">
      <c r="L862" s="46"/>
      <c r="M862" s="46"/>
      <c r="N862" s="46"/>
      <c r="O862" s="46"/>
      <c r="P862" s="46"/>
    </row>
    <row r="863" spans="12:16" ht="12.75">
      <c r="L863" s="46"/>
      <c r="M863" s="46"/>
      <c r="N863" s="46"/>
      <c r="O863" s="46"/>
      <c r="P863" s="46"/>
    </row>
    <row r="864" spans="12:16" ht="12.75">
      <c r="L864" s="46"/>
      <c r="M864" s="46"/>
      <c r="N864" s="46"/>
      <c r="O864" s="46"/>
      <c r="P864" s="46"/>
    </row>
    <row r="865" spans="12:16" ht="12.75">
      <c r="L865" s="46"/>
      <c r="M865" s="46"/>
      <c r="N865" s="46"/>
      <c r="O865" s="46"/>
      <c r="P865" s="46"/>
    </row>
    <row r="866" spans="12:16" ht="12.75">
      <c r="L866" s="46"/>
      <c r="M866" s="46"/>
      <c r="N866" s="46"/>
      <c r="O866" s="46"/>
      <c r="P866" s="46"/>
    </row>
    <row r="867" spans="12:16" ht="12.75">
      <c r="L867" s="46"/>
      <c r="M867" s="46"/>
      <c r="N867" s="46"/>
      <c r="O867" s="46"/>
      <c r="P867" s="46"/>
    </row>
    <row r="868" spans="12:16" ht="12.75">
      <c r="L868" s="46"/>
      <c r="M868" s="46"/>
      <c r="N868" s="46"/>
      <c r="O868" s="46"/>
      <c r="P868" s="46"/>
    </row>
    <row r="869" spans="12:16" ht="12.75">
      <c r="L869" s="46"/>
      <c r="M869" s="46"/>
      <c r="N869" s="46"/>
      <c r="O869" s="46"/>
      <c r="P869" s="46"/>
    </row>
    <row r="870" spans="12:16" ht="12.75">
      <c r="L870" s="46"/>
      <c r="M870" s="46"/>
      <c r="N870" s="46"/>
      <c r="O870" s="46"/>
      <c r="P870" s="46"/>
    </row>
    <row r="871" spans="12:16" ht="12.75">
      <c r="L871" s="46"/>
      <c r="M871" s="46"/>
      <c r="N871" s="46"/>
      <c r="O871" s="46"/>
      <c r="P871" s="46"/>
    </row>
    <row r="872" spans="12:16" ht="12.75">
      <c r="L872" s="46"/>
      <c r="M872" s="46"/>
      <c r="N872" s="46"/>
      <c r="O872" s="46"/>
      <c r="P872" s="46"/>
    </row>
    <row r="873" spans="12:16" ht="12.75">
      <c r="L873" s="46"/>
      <c r="M873" s="46"/>
      <c r="N873" s="46"/>
      <c r="O873" s="46"/>
      <c r="P873" s="46"/>
    </row>
    <row r="874" spans="12:16" ht="12.75">
      <c r="L874" s="46"/>
      <c r="M874" s="46"/>
      <c r="N874" s="46"/>
      <c r="O874" s="46"/>
      <c r="P874" s="46"/>
    </row>
    <row r="875" spans="12:16" ht="12.75">
      <c r="L875" s="46"/>
      <c r="M875" s="46"/>
      <c r="N875" s="46"/>
      <c r="O875" s="46"/>
      <c r="P875" s="46"/>
    </row>
    <row r="876" spans="12:16" ht="12.75">
      <c r="L876" s="46"/>
      <c r="M876" s="46"/>
      <c r="N876" s="46"/>
      <c r="O876" s="46"/>
      <c r="P876" s="46"/>
    </row>
    <row r="877" spans="12:16" ht="12.75">
      <c r="L877" s="46"/>
      <c r="M877" s="46"/>
      <c r="N877" s="46"/>
      <c r="O877" s="46"/>
      <c r="P877" s="46"/>
    </row>
    <row r="878" spans="12:16" ht="12.75">
      <c r="L878" s="46"/>
      <c r="M878" s="46"/>
      <c r="N878" s="46"/>
      <c r="O878" s="46"/>
      <c r="P878" s="46"/>
    </row>
    <row r="879" spans="12:16" ht="12.75">
      <c r="L879" s="46"/>
      <c r="M879" s="46"/>
      <c r="N879" s="46"/>
      <c r="O879" s="46"/>
      <c r="P879" s="46"/>
    </row>
    <row r="880" spans="12:16" ht="12.75">
      <c r="L880" s="46"/>
      <c r="M880" s="46"/>
      <c r="N880" s="46"/>
      <c r="O880" s="46"/>
      <c r="P880" s="46"/>
    </row>
    <row r="881" spans="12:16" ht="12.75">
      <c r="L881" s="46"/>
      <c r="M881" s="46"/>
      <c r="N881" s="46"/>
      <c r="O881" s="46"/>
      <c r="P881" s="46"/>
    </row>
    <row r="882" spans="12:16" ht="12.75">
      <c r="L882" s="46"/>
      <c r="M882" s="46"/>
      <c r="N882" s="46"/>
      <c r="O882" s="46"/>
      <c r="P882" s="46"/>
    </row>
    <row r="883" spans="12:16" ht="12.75">
      <c r="L883" s="46"/>
      <c r="M883" s="46"/>
      <c r="N883" s="46"/>
      <c r="O883" s="46"/>
      <c r="P883" s="46"/>
    </row>
    <row r="884" spans="12:16" ht="12.75">
      <c r="L884" s="46"/>
      <c r="M884" s="46"/>
      <c r="N884" s="46"/>
      <c r="O884" s="46"/>
      <c r="P884" s="46"/>
    </row>
    <row r="885" spans="12:16" ht="12.75">
      <c r="L885" s="46"/>
      <c r="M885" s="46"/>
      <c r="N885" s="46"/>
      <c r="O885" s="46"/>
      <c r="P885" s="46"/>
    </row>
    <row r="886" spans="12:16" ht="12.75">
      <c r="L886" s="46"/>
      <c r="M886" s="46"/>
      <c r="N886" s="46"/>
      <c r="O886" s="46"/>
      <c r="P886" s="46"/>
    </row>
    <row r="887" spans="12:16" ht="12.75">
      <c r="L887" s="46"/>
      <c r="M887" s="46"/>
      <c r="N887" s="46"/>
      <c r="O887" s="46"/>
      <c r="P887" s="46"/>
    </row>
    <row r="888" spans="12:16" ht="12.75">
      <c r="L888" s="46"/>
      <c r="M888" s="46"/>
      <c r="N888" s="46"/>
      <c r="O888" s="46"/>
      <c r="P888" s="46"/>
    </row>
    <row r="889" spans="12:16" ht="12.75">
      <c r="L889" s="46"/>
      <c r="M889" s="46"/>
      <c r="N889" s="46"/>
      <c r="O889" s="46"/>
      <c r="P889" s="46"/>
    </row>
    <row r="890" spans="12:16" ht="12.75">
      <c r="L890" s="46"/>
      <c r="M890" s="46"/>
      <c r="N890" s="46"/>
      <c r="O890" s="46"/>
      <c r="P890" s="46"/>
    </row>
    <row r="891" spans="12:16" ht="12.75">
      <c r="L891" s="46"/>
      <c r="M891" s="46"/>
      <c r="N891" s="46"/>
      <c r="O891" s="46"/>
      <c r="P891" s="46"/>
    </row>
    <row r="892" spans="12:16" ht="12.75">
      <c r="L892" s="46"/>
      <c r="M892" s="46"/>
      <c r="N892" s="46"/>
      <c r="O892" s="46"/>
      <c r="P892" s="46"/>
    </row>
    <row r="893" spans="12:16" ht="12.75">
      <c r="L893" s="46"/>
      <c r="M893" s="46"/>
      <c r="N893" s="46"/>
      <c r="O893" s="46"/>
      <c r="P893" s="46"/>
    </row>
    <row r="894" spans="12:16" ht="12.75">
      <c r="L894" s="46"/>
      <c r="M894" s="46"/>
      <c r="N894" s="46"/>
      <c r="O894" s="46"/>
      <c r="P894" s="46"/>
    </row>
    <row r="895" spans="12:16" ht="12.75">
      <c r="L895" s="46"/>
      <c r="M895" s="46"/>
      <c r="N895" s="46"/>
      <c r="O895" s="46"/>
      <c r="P895" s="46"/>
    </row>
  </sheetData>
  <autoFilter ref="A4:P111"/>
  <mergeCells count="8">
    <mergeCell ref="J1:K1"/>
    <mergeCell ref="A1:A3"/>
    <mergeCell ref="B1:B3"/>
    <mergeCell ref="C1:C3"/>
    <mergeCell ref="N1:Q1"/>
    <mergeCell ref="N2:O2"/>
    <mergeCell ref="P2:Q2"/>
    <mergeCell ref="L1:M2"/>
  </mergeCells>
  <printOptions/>
  <pageMargins left="0.75" right="0.35" top="1.6" bottom="0.65" header="0.5" footer="0.36"/>
  <pageSetup horizontalDpi="600" verticalDpi="600" orientation="landscape" paperSize="9" r:id="rId1"/>
  <headerFooter alignWithMargins="0">
    <oddHeader>&amp;L&amp;"Arial,Bold"ROMÂNIA
JUDEŢUL MUREŞ
CONSILIUL JUDEŢEAN&amp;C
&amp;"Arial,Bold"Repartizarea sumelor defalcate din impozitul pe venit pentru echilibrarea bugetelor locale pe anul 2005&amp;R&amp;"Arial,Bold"ANEXA NR.8 la Hot. nr.____/_____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2005-07-18T11:09:46Z</dcterms:created>
  <dcterms:modified xsi:type="dcterms:W3CDTF">2005-07-18T11:10:31Z</dcterms:modified>
  <cp:category/>
  <cp:version/>
  <cp:contentType/>
  <cp:contentStatus/>
</cp:coreProperties>
</file>