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<sst xmlns="http://schemas.openxmlformats.org/spreadsheetml/2006/main" count="287" uniqueCount="285">
  <si>
    <t>ROMÂNIA</t>
  </si>
  <si>
    <t>JUDEŢUL MUREŞ</t>
  </si>
  <si>
    <t>CONSILIUL JUDEŢEAN MUREŞ</t>
  </si>
  <si>
    <t>DENUMIREA</t>
  </si>
  <si>
    <t xml:space="preserve">Cod </t>
  </si>
  <si>
    <t>Buget</t>
  </si>
  <si>
    <t>INDICATORILOR</t>
  </si>
  <si>
    <t>rând</t>
  </si>
  <si>
    <t>indicat.</t>
  </si>
  <si>
    <t>2003</t>
  </si>
  <si>
    <t>2004</t>
  </si>
  <si>
    <t>3</t>
  </si>
  <si>
    <t>4</t>
  </si>
  <si>
    <t>VENITURI TOTAL (rd.2+65+68+71+86+88)</t>
  </si>
  <si>
    <t>01</t>
  </si>
  <si>
    <t>00.01</t>
  </si>
  <si>
    <t>VENITURI PROPRII-TOTAL (rd.3+56+64+66+67)</t>
  </si>
  <si>
    <t>02</t>
  </si>
  <si>
    <t>48.02</t>
  </si>
  <si>
    <t>I. VENITURI CURENTE (rd.4+33)</t>
  </si>
  <si>
    <t>03</t>
  </si>
  <si>
    <t>00.02</t>
  </si>
  <si>
    <t>A. VENITURI FISCALE (rd.5+25)</t>
  </si>
  <si>
    <t>04</t>
  </si>
  <si>
    <t>00.03</t>
  </si>
  <si>
    <t>A1. IMPOZITE DIRECTE (rd.6+7+17+18+21)</t>
  </si>
  <si>
    <t>05</t>
  </si>
  <si>
    <t>00.04</t>
  </si>
  <si>
    <t>IMPOZITUL PE PROFIT</t>
  </si>
  <si>
    <t>06</t>
  </si>
  <si>
    <t>01.02</t>
  </si>
  <si>
    <t>IMPOZITE ŞI TAXE DE LA POPULAŢIE (rd.8 la 16)</t>
  </si>
  <si>
    <t>07</t>
  </si>
  <si>
    <t>03.02</t>
  </si>
  <si>
    <t>Impozit pe veniturile liber-profesioniştilor, meseriaşilor şi ale altor persoane fizice independente şi asociaţiilor familiale</t>
  </si>
  <si>
    <t>08</t>
  </si>
  <si>
    <t>03.02.01</t>
  </si>
  <si>
    <t>Impozit pe clădiri de la persoane fizice</t>
  </si>
  <si>
    <t>09</t>
  </si>
  <si>
    <t>03.02.02</t>
  </si>
  <si>
    <t>Taxe asupra mijloacelor de transport deţinute de persoane fizice</t>
  </si>
  <si>
    <t>10</t>
  </si>
  <si>
    <t>03.02.03</t>
  </si>
  <si>
    <t>Impozitul pe veniturile din închirieri, subînchirieri, locaţii de gestiune şi arendări</t>
  </si>
  <si>
    <t>11</t>
  </si>
  <si>
    <t>03.02.04</t>
  </si>
  <si>
    <t>Impozitul pe veniturile obţinute din drepturi de autor şi cele cuvenite inventatorilor şi inovatorilor</t>
  </si>
  <si>
    <t>12</t>
  </si>
  <si>
    <t>03.02.05</t>
  </si>
  <si>
    <t>Impozitul pe veniturile obţinute din premii şi câştiguri în bani sau în natură</t>
  </si>
  <si>
    <t>13</t>
  </si>
  <si>
    <t>03.02.07</t>
  </si>
  <si>
    <t>Impozit pe veniturile persoanelor fizice nesalariate</t>
  </si>
  <si>
    <t>14</t>
  </si>
  <si>
    <t>03.02.08</t>
  </si>
  <si>
    <t>Impozitul pe terenuri de la persoane fizice</t>
  </si>
  <si>
    <t>15</t>
  </si>
  <si>
    <t>03.02.09</t>
  </si>
  <si>
    <t>Alte impozite şi taxe de la populaţie</t>
  </si>
  <si>
    <t>16</t>
  </si>
  <si>
    <t>03.02.30</t>
  </si>
  <si>
    <t>TAXA PE TEREN</t>
  </si>
  <si>
    <t>17</t>
  </si>
  <si>
    <t>04.02</t>
  </si>
  <si>
    <t>IMPOZITUL PE CLĂDIRI ŞI TERENURI DE LA PERSOANE JURIDICE (rd.19+20)</t>
  </si>
  <si>
    <t>18</t>
  </si>
  <si>
    <t>05.02</t>
  </si>
  <si>
    <t>Impozitul pe clădiri de la persoane juridice</t>
  </si>
  <si>
    <t>19</t>
  </si>
  <si>
    <t>05.02.01</t>
  </si>
  <si>
    <t>Impozitul pe teren de la persoane juridice</t>
  </si>
  <si>
    <t>20</t>
  </si>
  <si>
    <t>05.02.02</t>
  </si>
  <si>
    <t>ALTE IMPOZITE DIRECTE (rd.22 la 24)</t>
  </si>
  <si>
    <t>21</t>
  </si>
  <si>
    <t>08.02</t>
  </si>
  <si>
    <t>Taxa asupra mijloacelor de transport deţinute de persoane juridice</t>
  </si>
  <si>
    <t>22</t>
  </si>
  <si>
    <t>08.02.05</t>
  </si>
  <si>
    <t>Impozitul pe terenul agricol</t>
  </si>
  <si>
    <t>23</t>
  </si>
  <si>
    <t>08.02.06</t>
  </si>
  <si>
    <t>Alte încasări din impozite directe</t>
  </si>
  <si>
    <t>24</t>
  </si>
  <si>
    <t>08.02.30</t>
  </si>
  <si>
    <t>A2. IMPOZITE INDIRECTE (rd.26+27)</t>
  </si>
  <si>
    <t>25</t>
  </si>
  <si>
    <t>13.00</t>
  </si>
  <si>
    <t>IMPOZITUL PE SPECTACOLE</t>
  </si>
  <si>
    <t>26</t>
  </si>
  <si>
    <t>15.02</t>
  </si>
  <si>
    <t>ALTE IMPOZITE INDIRECTE (rd.28 la 32)</t>
  </si>
  <si>
    <t>27</t>
  </si>
  <si>
    <t>17.02</t>
  </si>
  <si>
    <t>Taxe şi tarife pentru eliberarea de licenţe şi autorizaţii de funcţionare</t>
  </si>
  <si>
    <t>28</t>
  </si>
  <si>
    <t>17.02.03</t>
  </si>
  <si>
    <t>Taxe judiciare de timbru</t>
  </si>
  <si>
    <t>29</t>
  </si>
  <si>
    <t>17.02.10</t>
  </si>
  <si>
    <t>Taxe de timbru pentru activitatea notarială</t>
  </si>
  <si>
    <t>30</t>
  </si>
  <si>
    <t>17.02.12</t>
  </si>
  <si>
    <t>Taxe extrajudiciare de timbru</t>
  </si>
  <si>
    <t>31</t>
  </si>
  <si>
    <t>17.02.13</t>
  </si>
  <si>
    <t>Alte încasări din impozite indirecte</t>
  </si>
  <si>
    <t>32</t>
  </si>
  <si>
    <t>17.02.30</t>
  </si>
  <si>
    <t>B. VENITURI NEFISCALE (rd.34)</t>
  </si>
  <si>
    <t>33</t>
  </si>
  <si>
    <t>20.00</t>
  </si>
  <si>
    <t>VĂRSĂMINTE DIN PROFITUL NET AL REGIILOR AUTONOME</t>
  </si>
  <si>
    <t>34</t>
  </si>
  <si>
    <t>20.02</t>
  </si>
  <si>
    <t>VĂRSĂMINTE DE LA INSTITUŢIILE PUBLICE (rd.36 la 44)</t>
  </si>
  <si>
    <t>35</t>
  </si>
  <si>
    <t>21.02</t>
  </si>
  <si>
    <t>Alte venituri privind circulaţia pe drumurile publice</t>
  </si>
  <si>
    <t>36</t>
  </si>
  <si>
    <t>21.02.06</t>
  </si>
  <si>
    <t>Venituri din încasarea contravalorii lucrărilor de combatere a dăunătorilor şi bolilor în sectorul vegetal - servicii publice de protecţie a plantelor</t>
  </si>
  <si>
    <t>37</t>
  </si>
  <si>
    <t>21.02.07</t>
  </si>
  <si>
    <t>Veniturile punctelor de însămânţări artificiale</t>
  </si>
  <si>
    <t>38</t>
  </si>
  <si>
    <t>21.02.08</t>
  </si>
  <si>
    <t>Veniturile circumscripţiilor sanitar-veterinare</t>
  </si>
  <si>
    <t>39</t>
  </si>
  <si>
    <t>21.02.09</t>
  </si>
  <si>
    <t>Contribuţia lunară a părinţilor sau susţinătorilor legali pentru întreţinerea
copiilor în creşe</t>
  </si>
  <si>
    <t>40</t>
  </si>
  <si>
    <t>21.02.11</t>
  </si>
  <si>
    <t>Vărsăminte din disponibilităţile instituţiilor publice şi activităţilor autofinanţate</t>
  </si>
  <si>
    <t>41</t>
  </si>
  <si>
    <t>21.02.12</t>
  </si>
  <si>
    <t>Contribuţii datorate de persoanele beneficiare ale serviciilor cantinelor de ajutor social</t>
  </si>
  <si>
    <t>42</t>
  </si>
  <si>
    <t>21.02.14</t>
  </si>
  <si>
    <t>Taxe din activităţi cadastrale şi agricultură</t>
  </si>
  <si>
    <t>43</t>
  </si>
  <si>
    <t>21.02.15</t>
  </si>
  <si>
    <t>Alte venituri de la instituţiile publice</t>
  </si>
  <si>
    <t>44</t>
  </si>
  <si>
    <t>21.02.30</t>
  </si>
  <si>
    <t>DIVERSE VENITURI (rd.46 la 55)</t>
  </si>
  <si>
    <t>45</t>
  </si>
  <si>
    <t>22.02</t>
  </si>
  <si>
    <t>Venituri din recuperarea cheltuielilor de judecată, imputaţii şi despăgubiri</t>
  </si>
  <si>
    <t>46</t>
  </si>
  <si>
    <t>22.02.02</t>
  </si>
  <si>
    <t>Venituri din amenzi şi alte sancţiuni aplicate, potrivit dispoziţiilor legale</t>
  </si>
  <si>
    <t>47</t>
  </si>
  <si>
    <t>22.02.03</t>
  </si>
  <si>
    <t>Restituiri din fonduri din finanţarea bugetară locală a anilor precedenţi</t>
  </si>
  <si>
    <t>48</t>
  </si>
  <si>
    <t>22.02.05</t>
  </si>
  <si>
    <t>Impozit pe venitul din concesionarea bunurilor societăţilor comerciale sau
companiilor naţionale la care statul este acţionar majoritar, precum şi regiilor autonome</t>
  </si>
  <si>
    <t>49</t>
  </si>
  <si>
    <t>22.02.06</t>
  </si>
  <si>
    <t>Venituri din concesiuni şi închirieri</t>
  </si>
  <si>
    <t>50</t>
  </si>
  <si>
    <t>22.02.07</t>
  </si>
  <si>
    <t>Penalităţi pentru nedepunerea sau depunerea cu întârziere a declaraţiei de impozite şi taxe</t>
  </si>
  <si>
    <t>51</t>
  </si>
  <si>
    <t>22.02.08</t>
  </si>
  <si>
    <t>Încasări din valorificarea bunurilor confiscate potrivit legii</t>
  </si>
  <si>
    <t>52</t>
  </si>
  <si>
    <t>22.07.12</t>
  </si>
  <si>
    <t>Venituri realizate din administrarea sau valorificarea bunurilor fostelor C.A.P.</t>
  </si>
  <si>
    <t>53</t>
  </si>
  <si>
    <t>22.02.17</t>
  </si>
  <si>
    <t>Venituri din dividende</t>
  </si>
  <si>
    <t>54</t>
  </si>
  <si>
    <t>22.02.19</t>
  </si>
  <si>
    <t>Încasări din alte surse</t>
  </si>
  <si>
    <t>55</t>
  </si>
  <si>
    <t>22.02.30</t>
  </si>
  <si>
    <t>II. VENITURI DIN CAPITAL (rd.57)</t>
  </si>
  <si>
    <t>56</t>
  </si>
  <si>
    <t>30.00</t>
  </si>
  <si>
    <t>VENITURI DIN VALORIFICAREA UNOR BUNURI (rd.58 la 61)</t>
  </si>
  <si>
    <t>57</t>
  </si>
  <si>
    <t>30.02</t>
  </si>
  <si>
    <t>Venituri din valorificarea unor bunuri ale instituţiilor publice</t>
  </si>
  <si>
    <t>58</t>
  </si>
  <si>
    <t>30.02.01</t>
  </si>
  <si>
    <t>Venituri din vânzarea locuinţelor construite din fondurile statului</t>
  </si>
  <si>
    <t>59</t>
  </si>
  <si>
    <t>30.02.03</t>
  </si>
  <si>
    <t>Venituri din privatizare</t>
  </si>
  <si>
    <t>60</t>
  </si>
  <si>
    <t>30.02.04</t>
  </si>
  <si>
    <t>Venituri din vânzarea unor bunuri aparţinând domeniului privat</t>
  </si>
  <si>
    <t>61</t>
  </si>
  <si>
    <t>30.02.10</t>
  </si>
  <si>
    <t>IV. PRELEVARI DIN BUGETUL DE STAT(rd.63+67+68)</t>
  </si>
  <si>
    <t>62</t>
  </si>
  <si>
    <t xml:space="preserve">COTE ŞI SUME DEFALCATE DIN IMPOZITUL PE VENIT (rd.64 la 66) </t>
  </si>
  <si>
    <t>63</t>
  </si>
  <si>
    <t>31.02</t>
  </si>
  <si>
    <t>Cote defalcate din impozitul pe venit</t>
  </si>
  <si>
    <t>64</t>
  </si>
  <si>
    <t>31.02.01</t>
  </si>
  <si>
    <t>Sume defalcate din impozitul pe venit pentru echilibrarea bugetelor locale</t>
  </si>
  <si>
    <t>65</t>
  </si>
  <si>
    <t>31.02.02</t>
  </si>
  <si>
    <t>Sume alocate de consiliul judeţean pentru echilibrarea bugetelor locale</t>
  </si>
  <si>
    <t>66</t>
  </si>
  <si>
    <t>31.02.03</t>
  </si>
  <si>
    <t>COTE DEFALCATE DIN IMPOZITUL PE SALARII</t>
  </si>
  <si>
    <t>67</t>
  </si>
  <si>
    <t>32.02</t>
  </si>
  <si>
    <t>SUME DEFALCATE DIN TAXA PE VALOAREA ADĂUGATĂ (rd.69+70)</t>
  </si>
  <si>
    <t>68</t>
  </si>
  <si>
    <t>33.02</t>
  </si>
  <si>
    <t>Sume defalcate din taxa pe valoarea adăugată pentru instituţiile de 
învăţământ preuniversitar de stat, creşe şi centre judeţene şi locale de consultanţă agricolă</t>
  </si>
  <si>
    <t>69</t>
  </si>
  <si>
    <t>33.02.01</t>
  </si>
  <si>
    <t>Sume defalcate din taxa pe valoarea adăugată pentru subvenţionarea energiei
termice</t>
  </si>
  <si>
    <t>70</t>
  </si>
  <si>
    <t>33.02.02</t>
  </si>
  <si>
    <t>VI. SUBVENŢII (rd.72+83)</t>
  </si>
  <si>
    <t>71</t>
  </si>
  <si>
    <t>37.00</t>
  </si>
  <si>
    <t>SUBVENŢII PRIMITE DIN BUGETUL DE STAT (rd. 73 la 82)</t>
  </si>
  <si>
    <t>72</t>
  </si>
  <si>
    <t>37.02</t>
  </si>
  <si>
    <t>Subvenţii primite de bugetele locale pentru retehnologizarea centralelor
termice şi electrice de termoficare</t>
  </si>
  <si>
    <t>73</t>
  </si>
  <si>
    <t>37.02.02</t>
  </si>
  <si>
    <t>Subvenţii primite de bugetele locale pentru investiţii finanţate parţial din împrumuturi externe</t>
  </si>
  <si>
    <t>74</t>
  </si>
  <si>
    <t>37.02.03</t>
  </si>
  <si>
    <t>Subvenţii primite de bugetele locale pentru dezvoltarea sistemului
energetic</t>
  </si>
  <si>
    <t>75</t>
  </si>
  <si>
    <t>37.02.07</t>
  </si>
  <si>
    <t>Subvenţii primite de bugetele locale pentru finanţarea drepturilor acordate 
persoanelor cu handicap</t>
  </si>
  <si>
    <t>76</t>
  </si>
  <si>
    <t>37.02.09</t>
  </si>
  <si>
    <t>Subvenţii primite de bugetele locale pentru finanţarea elaborării şi/sau 
actualizării planurilor urbanistice generale şi a regulamentelor locale de urbanism</t>
  </si>
  <si>
    <t>77</t>
  </si>
  <si>
    <t>37.02.11</t>
  </si>
  <si>
    <t>Subvenţii primite de bugetele locale pentru aeroporturi de interes local</t>
  </si>
  <si>
    <t>78</t>
  </si>
  <si>
    <t>37.02.12</t>
  </si>
  <si>
    <t>Subvenţii primite de bugetele locale din Fondul de intervenţie</t>
  </si>
  <si>
    <t>79</t>
  </si>
  <si>
    <t>37.02.13</t>
  </si>
  <si>
    <t>Subvenţii primite de bugetele locale pentru finanţarea Programului de pietruire
a drumurilor comunale şi alimentarea cu apă a satelor</t>
  </si>
  <si>
    <t>80</t>
  </si>
  <si>
    <t>37.02.14</t>
  </si>
  <si>
    <t>Subvenţii primite de bugetele locale pentru finanţarea acţiunilor privind 
reducerea riscului seismic al construcţiilor existente cu destinaţia de locuinţă</t>
  </si>
  <si>
    <t>81</t>
  </si>
  <si>
    <t>37.02.15</t>
  </si>
  <si>
    <t>Subvenţii primite de bugetele locale pentru lucrările de cadastru imobiliar</t>
  </si>
  <si>
    <t>82</t>
  </si>
  <si>
    <t>37.02.16</t>
  </si>
  <si>
    <t>SUBVENŢII PRIMITE DE LA ALTE BUGETE (rd.84+85)</t>
  </si>
  <si>
    <t>83</t>
  </si>
  <si>
    <t>39.02</t>
  </si>
  <si>
    <t>Subvenţii primite de la bugetul asigurărilor pentru şomaj pentru finanţarea programelor pentru ocuparea temporară a forţei de muncă</t>
  </si>
  <si>
    <t>84</t>
  </si>
  <si>
    <t>39.02.02</t>
  </si>
  <si>
    <t>Subvenţii primite de la alte bugete locale pentru susţinerea sistemului
de protecţie a drepturilor copilului</t>
  </si>
  <si>
    <t>85</t>
  </si>
  <si>
    <t>39.02.04</t>
  </si>
  <si>
    <t>DONAŢII ŞI SPONSORIZĂRI (rd.87)</t>
  </si>
  <si>
    <t>86</t>
  </si>
  <si>
    <t>40.02</t>
  </si>
  <si>
    <t xml:space="preserve">Donaţii şi sponsorizări  </t>
  </si>
  <si>
    <t>87</t>
  </si>
  <si>
    <t>40.02.01</t>
  </si>
  <si>
    <t>ÎNCASĂRI DIN RAMBURSAREA ÎNPRUMUTURILOR ACORDATE(rd.89)</t>
  </si>
  <si>
    <t>88</t>
  </si>
  <si>
    <t>42.00</t>
  </si>
  <si>
    <t>ÎNCASĂRI DIN RAMBURSAREA ÎMPRUMUTURILOR ACORDATE
(rd.90+91)</t>
  </si>
  <si>
    <t>89</t>
  </si>
  <si>
    <t>42.02</t>
  </si>
  <si>
    <t>Încasări din rambursarea împrumuturilor temporare pentru înfiinţarea unor instituţii şi servicii publice de interes local sau a unor activităţi finanţate integral din venituri extrabugetare</t>
  </si>
  <si>
    <t>90</t>
  </si>
  <si>
    <t>42.02.13</t>
  </si>
  <si>
    <t>Încasări din rambursarea microcreditelor acordate de agenţiile guvernamentale şi administrate prin agenţii de credit</t>
  </si>
  <si>
    <t>91</t>
  </si>
  <si>
    <t>42.02.17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</si>
</sst>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indent="2"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left" indent="1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3" fontId="0" fillId="0" borderId="5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D5" sqref="D5"/>
    </sheetView>
  </sheetViews>
  <sheetFormatPr defaultColWidth="9.140625" defaultRowHeight="12.75"/>
  <cols>
    <col min="1" max="1" width="50.140625" style="0" customWidth="1"/>
    <col min="2" max="2" width="5.140625" style="0" bestFit="1" customWidth="1"/>
    <col min="3" max="3" width="8.140625" style="0" bestFit="1" customWidth="1"/>
    <col min="4" max="4" width="11.140625" style="0" bestFit="1" customWidth="1"/>
    <col min="5" max="5" width="13.7109375" style="0" customWidth="1"/>
  </cols>
  <sheetData>
    <row r="1" spans="1:5" ht="12.75">
      <c r="A1" s="1" t="s">
        <v>0</v>
      </c>
      <c r="B1" s="2"/>
      <c r="C1" s="3"/>
      <c r="E1" s="4"/>
    </row>
    <row r="2" spans="1:3" ht="12.75">
      <c r="A2" s="1" t="s">
        <v>1</v>
      </c>
      <c r="B2" s="2"/>
      <c r="C2" s="3"/>
    </row>
    <row r="3" spans="1:3" ht="12.75">
      <c r="A3" s="1" t="s">
        <v>2</v>
      </c>
      <c r="B3" s="2"/>
      <c r="C3" s="3"/>
    </row>
    <row r="4" spans="1:3" ht="12.75">
      <c r="A4" s="1"/>
      <c r="B4" s="2"/>
      <c r="C4" s="3"/>
    </row>
    <row r="5" spans="1:3" ht="12.75">
      <c r="A5" s="1"/>
      <c r="B5" s="2"/>
      <c r="C5" s="3"/>
    </row>
    <row r="6" spans="1:3" ht="12.75">
      <c r="A6" s="5"/>
      <c r="B6" s="5"/>
      <c r="C6" s="5"/>
    </row>
    <row r="7" spans="1:3" ht="12.75">
      <c r="A7" s="1"/>
      <c r="B7" s="2"/>
      <c r="C7" s="3"/>
    </row>
    <row r="8" spans="2:3" ht="13.5" thickBot="1">
      <c r="B8" s="6"/>
      <c r="C8" s="7"/>
    </row>
    <row r="9" spans="1:5" ht="12.75">
      <c r="A9" s="8" t="s">
        <v>3</v>
      </c>
      <c r="B9" s="9" t="s">
        <v>4</v>
      </c>
      <c r="C9" s="9" t="s">
        <v>4</v>
      </c>
      <c r="D9" s="8" t="s">
        <v>5</v>
      </c>
      <c r="E9" s="8" t="s">
        <v>5</v>
      </c>
    </row>
    <row r="10" spans="1:5" ht="13.5" thickBot="1">
      <c r="A10" s="10" t="s">
        <v>6</v>
      </c>
      <c r="B10" s="10" t="s">
        <v>7</v>
      </c>
      <c r="C10" s="10" t="s">
        <v>8</v>
      </c>
      <c r="D10" s="11" t="s">
        <v>9</v>
      </c>
      <c r="E10" s="11" t="s">
        <v>10</v>
      </c>
    </row>
    <row r="11" spans="1:5" ht="13.5" thickBot="1">
      <c r="A11" s="12">
        <v>0</v>
      </c>
      <c r="B11" s="12">
        <v>1</v>
      </c>
      <c r="C11" s="12">
        <v>2</v>
      </c>
      <c r="D11" s="12" t="s">
        <v>11</v>
      </c>
      <c r="E11" s="12" t="s">
        <v>12</v>
      </c>
    </row>
    <row r="12" spans="1:5" ht="13.5" thickTop="1">
      <c r="A12" s="13" t="s">
        <v>13</v>
      </c>
      <c r="B12" s="14" t="s">
        <v>14</v>
      </c>
      <c r="C12" s="15" t="s">
        <v>15</v>
      </c>
      <c r="D12" s="16">
        <f>D13+D76+D79+D82+D97+D99</f>
        <v>564625378</v>
      </c>
      <c r="E12" s="16">
        <f>E13+E76+E79+E82+E97+E99</f>
        <v>708935134</v>
      </c>
    </row>
    <row r="13" spans="1:5" ht="12.75">
      <c r="A13" s="17" t="s">
        <v>16</v>
      </c>
      <c r="B13" s="18" t="s">
        <v>17</v>
      </c>
      <c r="C13" s="19" t="s">
        <v>18</v>
      </c>
      <c r="D13" s="20">
        <f>D14+D67+D75+D77+D78</f>
        <v>235828545</v>
      </c>
      <c r="E13" s="20">
        <f>E14+E67+E75+E77+E78</f>
        <v>261097309</v>
      </c>
    </row>
    <row r="14" spans="1:5" ht="12.75">
      <c r="A14" s="21" t="s">
        <v>19</v>
      </c>
      <c r="B14" s="18" t="s">
        <v>20</v>
      </c>
      <c r="C14" s="19" t="s">
        <v>21</v>
      </c>
      <c r="D14" s="20">
        <f>D15+D44</f>
        <v>10988681</v>
      </c>
      <c r="E14" s="20">
        <f>E15+E44</f>
        <v>9660000</v>
      </c>
    </row>
    <row r="15" spans="1:5" ht="12.75">
      <c r="A15" s="22" t="s">
        <v>22</v>
      </c>
      <c r="B15" s="23" t="s">
        <v>23</v>
      </c>
      <c r="C15" s="24" t="s">
        <v>24</v>
      </c>
      <c r="D15" s="25">
        <f>D16+D36</f>
        <v>10038681</v>
      </c>
      <c r="E15" s="25">
        <f>E16+E36</f>
        <v>7500000</v>
      </c>
    </row>
    <row r="16" spans="1:5" ht="12.75">
      <c r="A16" s="22" t="s">
        <v>25</v>
      </c>
      <c r="B16" s="23" t="s">
        <v>26</v>
      </c>
      <c r="C16" s="24" t="s">
        <v>27</v>
      </c>
      <c r="D16" s="25">
        <f>D17+D18+D28+D29+D32</f>
        <v>2500000</v>
      </c>
      <c r="E16" s="25">
        <f>E17+E18+E28+E29+E32</f>
        <v>2500000</v>
      </c>
    </row>
    <row r="17" spans="1:5" ht="12.75">
      <c r="A17" s="22" t="s">
        <v>28</v>
      </c>
      <c r="B17" s="23" t="s">
        <v>29</v>
      </c>
      <c r="C17" s="24" t="s">
        <v>30</v>
      </c>
      <c r="D17" s="26"/>
      <c r="E17" s="26"/>
    </row>
    <row r="18" spans="1:5" ht="12.75">
      <c r="A18" s="22" t="s">
        <v>31</v>
      </c>
      <c r="B18" s="23" t="s">
        <v>32</v>
      </c>
      <c r="C18" s="24" t="s">
        <v>33</v>
      </c>
      <c r="D18" s="25">
        <f>SUM(D19:D27)</f>
        <v>0</v>
      </c>
      <c r="E18" s="25"/>
    </row>
    <row r="19" spans="1:5" ht="38.25">
      <c r="A19" s="27" t="s">
        <v>34</v>
      </c>
      <c r="B19" s="23" t="s">
        <v>35</v>
      </c>
      <c r="C19" s="24" t="s">
        <v>36</v>
      </c>
      <c r="D19" s="26"/>
      <c r="E19" s="26"/>
    </row>
    <row r="20" spans="1:5" ht="12.75">
      <c r="A20" s="27" t="s">
        <v>37</v>
      </c>
      <c r="B20" s="23" t="s">
        <v>38</v>
      </c>
      <c r="C20" s="24" t="s">
        <v>39</v>
      </c>
      <c r="D20" s="26"/>
      <c r="E20" s="26"/>
    </row>
    <row r="21" spans="1:5" ht="25.5">
      <c r="A21" s="27" t="s">
        <v>40</v>
      </c>
      <c r="B21" s="23" t="s">
        <v>41</v>
      </c>
      <c r="C21" s="24" t="s">
        <v>42</v>
      </c>
      <c r="D21" s="26"/>
      <c r="E21" s="26"/>
    </row>
    <row r="22" spans="1:5" ht="25.5">
      <c r="A22" s="27" t="s">
        <v>43</v>
      </c>
      <c r="B22" s="23" t="s">
        <v>44</v>
      </c>
      <c r="C22" s="24" t="s">
        <v>45</v>
      </c>
      <c r="D22" s="26"/>
      <c r="E22" s="26"/>
    </row>
    <row r="23" spans="1:5" ht="25.5">
      <c r="A23" s="27" t="s">
        <v>46</v>
      </c>
      <c r="B23" s="23" t="s">
        <v>47</v>
      </c>
      <c r="C23" s="24" t="s">
        <v>48</v>
      </c>
      <c r="D23" s="26"/>
      <c r="E23" s="26"/>
    </row>
    <row r="24" spans="1:5" ht="25.5">
      <c r="A24" s="27" t="s">
        <v>49</v>
      </c>
      <c r="B24" s="23" t="s">
        <v>50</v>
      </c>
      <c r="C24" s="24" t="s">
        <v>51</v>
      </c>
      <c r="D24" s="26"/>
      <c r="E24" s="26"/>
    </row>
    <row r="25" spans="1:5" ht="12.75">
      <c r="A25" s="27" t="s">
        <v>52</v>
      </c>
      <c r="B25" s="23" t="s">
        <v>53</v>
      </c>
      <c r="C25" s="24" t="s">
        <v>54</v>
      </c>
      <c r="D25" s="26"/>
      <c r="E25" s="26"/>
    </row>
    <row r="26" spans="1:5" ht="12.75">
      <c r="A26" s="27" t="s">
        <v>55</v>
      </c>
      <c r="B26" s="23" t="s">
        <v>56</v>
      </c>
      <c r="C26" s="24" t="s">
        <v>57</v>
      </c>
      <c r="D26" s="26"/>
      <c r="E26" s="26"/>
    </row>
    <row r="27" spans="1:5" ht="12.75">
      <c r="A27" s="27" t="s">
        <v>58</v>
      </c>
      <c r="B27" s="23" t="s">
        <v>59</v>
      </c>
      <c r="C27" s="24" t="s">
        <v>60</v>
      </c>
      <c r="D27" s="26"/>
      <c r="E27" s="26"/>
    </row>
    <row r="28" spans="1:5" ht="12.75">
      <c r="A28" s="27" t="s">
        <v>61</v>
      </c>
      <c r="B28" s="23" t="s">
        <v>62</v>
      </c>
      <c r="C28" s="24" t="s">
        <v>63</v>
      </c>
      <c r="D28" s="26"/>
      <c r="E28" s="26"/>
    </row>
    <row r="29" spans="1:5" ht="25.5">
      <c r="A29" s="27" t="s">
        <v>64</v>
      </c>
      <c r="B29" s="23" t="s">
        <v>65</v>
      </c>
      <c r="C29" s="24" t="s">
        <v>66</v>
      </c>
      <c r="D29" s="25">
        <f>D30+D31</f>
        <v>0</v>
      </c>
      <c r="E29" s="25"/>
    </row>
    <row r="30" spans="1:5" ht="12.75">
      <c r="A30" s="27" t="s">
        <v>67</v>
      </c>
      <c r="B30" s="23" t="s">
        <v>68</v>
      </c>
      <c r="C30" s="24" t="s">
        <v>69</v>
      </c>
      <c r="D30" s="26"/>
      <c r="E30" s="26"/>
    </row>
    <row r="31" spans="1:5" ht="12.75">
      <c r="A31" s="27" t="s">
        <v>70</v>
      </c>
      <c r="B31" s="23" t="s">
        <v>71</v>
      </c>
      <c r="C31" s="24" t="s">
        <v>72</v>
      </c>
      <c r="D31" s="26"/>
      <c r="E31" s="26"/>
    </row>
    <row r="32" spans="1:5" ht="12.75">
      <c r="A32" s="27" t="s">
        <v>73</v>
      </c>
      <c r="B32" s="23" t="s">
        <v>74</v>
      </c>
      <c r="C32" s="24" t="s">
        <v>75</v>
      </c>
      <c r="D32" s="26">
        <f>SUM(D33:D35)</f>
        <v>2500000</v>
      </c>
      <c r="E32" s="26">
        <f>SUM(E33:E35)</f>
        <v>2500000</v>
      </c>
    </row>
    <row r="33" spans="1:5" ht="25.5">
      <c r="A33" s="27" t="s">
        <v>76</v>
      </c>
      <c r="B33" s="23" t="s">
        <v>77</v>
      </c>
      <c r="C33" s="24" t="s">
        <v>78</v>
      </c>
      <c r="D33" s="26"/>
      <c r="E33" s="26"/>
    </row>
    <row r="34" spans="1:5" ht="12.75">
      <c r="A34" s="27" t="s">
        <v>79</v>
      </c>
      <c r="B34" s="23" t="s">
        <v>80</v>
      </c>
      <c r="C34" s="24" t="s">
        <v>81</v>
      </c>
      <c r="D34" s="26"/>
      <c r="E34" s="26"/>
    </row>
    <row r="35" spans="1:5" ht="12.75">
      <c r="A35" s="27" t="s">
        <v>82</v>
      </c>
      <c r="B35" s="23" t="s">
        <v>83</v>
      </c>
      <c r="C35" s="24" t="s">
        <v>84</v>
      </c>
      <c r="D35" s="26">
        <v>2500000</v>
      </c>
      <c r="E35" s="26">
        <v>2500000</v>
      </c>
    </row>
    <row r="36" spans="1:5" ht="12.75">
      <c r="A36" s="27" t="s">
        <v>85</v>
      </c>
      <c r="B36" s="23" t="s">
        <v>86</v>
      </c>
      <c r="C36" s="24" t="s">
        <v>87</v>
      </c>
      <c r="D36" s="25">
        <f>D37+D38</f>
        <v>7538681</v>
      </c>
      <c r="E36" s="25">
        <f>E37+E38</f>
        <v>5000000</v>
      </c>
    </row>
    <row r="37" spans="1:5" ht="12.75">
      <c r="A37" s="27" t="s">
        <v>88</v>
      </c>
      <c r="B37" s="23" t="s">
        <v>89</v>
      </c>
      <c r="C37" s="24" t="s">
        <v>90</v>
      </c>
      <c r="D37" s="26"/>
      <c r="E37" s="26"/>
    </row>
    <row r="38" spans="1:5" ht="12.75">
      <c r="A38" s="27" t="s">
        <v>91</v>
      </c>
      <c r="B38" s="23" t="s">
        <v>92</v>
      </c>
      <c r="C38" s="24" t="s">
        <v>93</v>
      </c>
      <c r="D38" s="25">
        <f>SUM(D39:D43)</f>
        <v>7538681</v>
      </c>
      <c r="E38" s="25">
        <f>SUM(E39:E43)</f>
        <v>5000000</v>
      </c>
    </row>
    <row r="39" spans="1:5" ht="25.5">
      <c r="A39" s="27" t="s">
        <v>94</v>
      </c>
      <c r="B39" s="23" t="s">
        <v>95</v>
      </c>
      <c r="C39" s="24" t="s">
        <v>96</v>
      </c>
      <c r="D39" s="26"/>
      <c r="E39" s="26">
        <v>2500000</v>
      </c>
    </row>
    <row r="40" spans="1:5" ht="12.75">
      <c r="A40" s="27" t="s">
        <v>97</v>
      </c>
      <c r="B40" s="23" t="s">
        <v>98</v>
      </c>
      <c r="C40" s="24" t="s">
        <v>99</v>
      </c>
      <c r="D40" s="26"/>
      <c r="E40" s="26"/>
    </row>
    <row r="41" spans="1:5" ht="12.75">
      <c r="A41" s="27" t="s">
        <v>100</v>
      </c>
      <c r="B41" s="23" t="s">
        <v>101</v>
      </c>
      <c r="C41" s="24" t="s">
        <v>102</v>
      </c>
      <c r="D41" s="26"/>
      <c r="E41" s="26"/>
    </row>
    <row r="42" spans="1:5" ht="12.75">
      <c r="A42" s="27" t="s">
        <v>103</v>
      </c>
      <c r="B42" s="23" t="s">
        <v>104</v>
      </c>
      <c r="C42" s="24" t="s">
        <v>105</v>
      </c>
      <c r="D42" s="26"/>
      <c r="E42" s="26"/>
    </row>
    <row r="43" spans="1:5" ht="12.75">
      <c r="A43" s="27" t="s">
        <v>106</v>
      </c>
      <c r="B43" s="23" t="s">
        <v>107</v>
      </c>
      <c r="C43" s="24" t="s">
        <v>108</v>
      </c>
      <c r="D43" s="26">
        <v>7538681</v>
      </c>
      <c r="E43" s="26">
        <v>2500000</v>
      </c>
    </row>
    <row r="44" spans="1:5" ht="12.75">
      <c r="A44" s="27" t="s">
        <v>109</v>
      </c>
      <c r="B44" s="23" t="s">
        <v>110</v>
      </c>
      <c r="C44" s="24" t="s">
        <v>111</v>
      </c>
      <c r="D44" s="25">
        <f>D45+D46+D56</f>
        <v>950000</v>
      </c>
      <c r="E44" s="25">
        <f>E45+E46+E56</f>
        <v>2160000</v>
      </c>
    </row>
    <row r="45" spans="1:5" ht="25.5">
      <c r="A45" s="27" t="s">
        <v>112</v>
      </c>
      <c r="B45" s="23" t="s">
        <v>113</v>
      </c>
      <c r="C45" s="24" t="s">
        <v>114</v>
      </c>
      <c r="D45" s="26"/>
      <c r="E45" s="26"/>
    </row>
    <row r="46" spans="1:5" ht="25.5">
      <c r="A46" s="27" t="s">
        <v>115</v>
      </c>
      <c r="B46" s="23" t="s">
        <v>116</v>
      </c>
      <c r="C46" s="24" t="s">
        <v>117</v>
      </c>
      <c r="D46" s="25">
        <f>SUM(D47:D55)</f>
        <v>0</v>
      </c>
      <c r="E46" s="25">
        <f>SUM(E47:E55)</f>
        <v>800000</v>
      </c>
    </row>
    <row r="47" spans="1:5" ht="12.75">
      <c r="A47" s="27" t="s">
        <v>118</v>
      </c>
      <c r="B47" s="23" t="s">
        <v>119</v>
      </c>
      <c r="C47" s="24" t="s">
        <v>120</v>
      </c>
      <c r="D47" s="26"/>
      <c r="E47" s="26"/>
    </row>
    <row r="48" spans="1:5" ht="38.25">
      <c r="A48" s="27" t="s">
        <v>121</v>
      </c>
      <c r="B48" s="23" t="s">
        <v>122</v>
      </c>
      <c r="C48" s="24" t="s">
        <v>123</v>
      </c>
      <c r="D48" s="26"/>
      <c r="E48" s="26"/>
    </row>
    <row r="49" spans="1:5" ht="12.75">
      <c r="A49" s="27" t="s">
        <v>124</v>
      </c>
      <c r="B49" s="23" t="s">
        <v>125</v>
      </c>
      <c r="C49" s="24" t="s">
        <v>126</v>
      </c>
      <c r="D49" s="26"/>
      <c r="E49" s="26"/>
    </row>
    <row r="50" spans="1:5" ht="12.75">
      <c r="A50" s="27" t="s">
        <v>127</v>
      </c>
      <c r="B50" s="23" t="s">
        <v>128</v>
      </c>
      <c r="C50" s="24" t="s">
        <v>129</v>
      </c>
      <c r="D50" s="26"/>
      <c r="E50" s="26"/>
    </row>
    <row r="51" spans="1:5" ht="38.25">
      <c r="A51" s="27" t="s">
        <v>130</v>
      </c>
      <c r="B51" s="23" t="s">
        <v>131</v>
      </c>
      <c r="C51" s="24" t="s">
        <v>132</v>
      </c>
      <c r="D51" s="26"/>
      <c r="E51" s="26"/>
    </row>
    <row r="52" spans="1:5" ht="25.5">
      <c r="A52" s="27" t="s">
        <v>133</v>
      </c>
      <c r="B52" s="23" t="s">
        <v>134</v>
      </c>
      <c r="C52" s="24" t="s">
        <v>135</v>
      </c>
      <c r="D52" s="26"/>
      <c r="E52" s="26"/>
    </row>
    <row r="53" spans="1:5" ht="25.5">
      <c r="A53" s="27" t="s">
        <v>136</v>
      </c>
      <c r="B53" s="23" t="s">
        <v>137</v>
      </c>
      <c r="C53" s="24" t="s">
        <v>138</v>
      </c>
      <c r="D53" s="26"/>
      <c r="E53" s="26"/>
    </row>
    <row r="54" spans="1:5" ht="12.75">
      <c r="A54" s="27" t="s">
        <v>139</v>
      </c>
      <c r="B54" s="23" t="s">
        <v>140</v>
      </c>
      <c r="C54" s="24" t="s">
        <v>141</v>
      </c>
      <c r="D54" s="26"/>
      <c r="E54" s="26"/>
    </row>
    <row r="55" spans="1:5" ht="12.75">
      <c r="A55" s="27" t="s">
        <v>142</v>
      </c>
      <c r="B55" s="23" t="s">
        <v>143</v>
      </c>
      <c r="C55" s="24" t="s">
        <v>144</v>
      </c>
      <c r="D55" s="26"/>
      <c r="E55" s="26">
        <v>800000</v>
      </c>
    </row>
    <row r="56" spans="1:5" ht="12.75">
      <c r="A56" s="27" t="s">
        <v>145</v>
      </c>
      <c r="B56" s="23" t="s">
        <v>146</v>
      </c>
      <c r="C56" s="24" t="s">
        <v>147</v>
      </c>
      <c r="D56" s="25">
        <f>SUM(D57:D66)</f>
        <v>950000</v>
      </c>
      <c r="E56" s="25">
        <f>SUM(E57:E66)</f>
        <v>1360000</v>
      </c>
    </row>
    <row r="57" spans="1:5" ht="25.5">
      <c r="A57" s="27" t="s">
        <v>148</v>
      </c>
      <c r="B57" s="23" t="s">
        <v>149</v>
      </c>
      <c r="C57" s="24" t="s">
        <v>150</v>
      </c>
      <c r="D57" s="26"/>
      <c r="E57" s="26"/>
    </row>
    <row r="58" spans="1:5" ht="25.5">
      <c r="A58" s="27" t="s">
        <v>151</v>
      </c>
      <c r="B58" s="23" t="s">
        <v>152</v>
      </c>
      <c r="C58" s="24" t="s">
        <v>153</v>
      </c>
      <c r="D58" s="26">
        <v>100000</v>
      </c>
      <c r="E58" s="26">
        <v>10000</v>
      </c>
    </row>
    <row r="59" spans="1:5" ht="25.5">
      <c r="A59" s="27" t="s">
        <v>154</v>
      </c>
      <c r="B59" s="23" t="s">
        <v>155</v>
      </c>
      <c r="C59" s="24" t="s">
        <v>156</v>
      </c>
      <c r="D59" s="26">
        <v>700000</v>
      </c>
      <c r="E59" s="26">
        <v>500000</v>
      </c>
    </row>
    <row r="60" spans="1:5" ht="51">
      <c r="A60" s="27" t="s">
        <v>157</v>
      </c>
      <c r="B60" s="23" t="s">
        <v>158</v>
      </c>
      <c r="C60" s="24" t="s">
        <v>159</v>
      </c>
      <c r="D60" s="26"/>
      <c r="E60" s="26"/>
    </row>
    <row r="61" spans="1:5" ht="12.75">
      <c r="A61" s="27" t="s">
        <v>160</v>
      </c>
      <c r="B61" s="23" t="s">
        <v>161</v>
      </c>
      <c r="C61" s="24" t="s">
        <v>162</v>
      </c>
      <c r="D61" s="26">
        <v>150000</v>
      </c>
      <c r="E61" s="26">
        <v>150000</v>
      </c>
    </row>
    <row r="62" spans="1:5" ht="25.5">
      <c r="A62" s="27" t="s">
        <v>163</v>
      </c>
      <c r="B62" s="23" t="s">
        <v>164</v>
      </c>
      <c r="C62" s="24" t="s">
        <v>165</v>
      </c>
      <c r="D62" s="26"/>
      <c r="E62" s="26"/>
    </row>
    <row r="63" spans="1:5" ht="12.75">
      <c r="A63" s="27" t="s">
        <v>166</v>
      </c>
      <c r="B63" s="23" t="s">
        <v>167</v>
      </c>
      <c r="C63" s="24" t="s">
        <v>168</v>
      </c>
      <c r="D63" s="26"/>
      <c r="E63" s="26"/>
    </row>
    <row r="64" spans="1:5" ht="25.5">
      <c r="A64" s="27" t="s">
        <v>169</v>
      </c>
      <c r="B64" s="23" t="s">
        <v>170</v>
      </c>
      <c r="C64" s="24" t="s">
        <v>171</v>
      </c>
      <c r="D64" s="26"/>
      <c r="E64" s="26"/>
    </row>
    <row r="65" spans="1:5" ht="12.75">
      <c r="A65" s="27" t="s">
        <v>172</v>
      </c>
      <c r="B65" s="23" t="s">
        <v>173</v>
      </c>
      <c r="C65" s="24" t="s">
        <v>174</v>
      </c>
      <c r="D65" s="26"/>
      <c r="E65" s="26"/>
    </row>
    <row r="66" spans="1:5" ht="12.75">
      <c r="A66" s="27" t="s">
        <v>175</v>
      </c>
      <c r="B66" s="23" t="s">
        <v>176</v>
      </c>
      <c r="C66" s="24" t="s">
        <v>177</v>
      </c>
      <c r="D66" s="26"/>
      <c r="E66" s="26">
        <v>700000</v>
      </c>
    </row>
    <row r="67" spans="1:5" ht="12.75">
      <c r="A67" s="28" t="s">
        <v>178</v>
      </c>
      <c r="B67" s="23" t="s">
        <v>179</v>
      </c>
      <c r="C67" s="19" t="s">
        <v>180</v>
      </c>
      <c r="D67" s="20">
        <f>D68</f>
        <v>1000000</v>
      </c>
      <c r="E67" s="20">
        <f>E68</f>
        <v>1000000</v>
      </c>
    </row>
    <row r="68" spans="1:5" ht="25.5">
      <c r="A68" s="27" t="s">
        <v>181</v>
      </c>
      <c r="B68" s="23" t="s">
        <v>182</v>
      </c>
      <c r="C68" s="24" t="s">
        <v>183</v>
      </c>
      <c r="D68" s="25">
        <f>SUM(D69:D72)</f>
        <v>1000000</v>
      </c>
      <c r="E68" s="25">
        <f>SUM(E69:E72)</f>
        <v>1000000</v>
      </c>
    </row>
    <row r="69" spans="1:5" ht="12.75">
      <c r="A69" s="27" t="s">
        <v>184</v>
      </c>
      <c r="B69" s="23" t="s">
        <v>185</v>
      </c>
      <c r="C69" s="24" t="s">
        <v>186</v>
      </c>
      <c r="D69" s="26"/>
      <c r="E69" s="26"/>
    </row>
    <row r="70" spans="1:5" ht="25.5">
      <c r="A70" s="27" t="s">
        <v>187</v>
      </c>
      <c r="B70" s="23" t="s">
        <v>188</v>
      </c>
      <c r="C70" s="24" t="s">
        <v>189</v>
      </c>
      <c r="D70" s="26"/>
      <c r="E70" s="26"/>
    </row>
    <row r="71" spans="1:5" ht="12.75">
      <c r="A71" s="27" t="s">
        <v>190</v>
      </c>
      <c r="B71" s="23" t="s">
        <v>191</v>
      </c>
      <c r="C71" s="24" t="s">
        <v>192</v>
      </c>
      <c r="D71" s="26">
        <v>1000000</v>
      </c>
      <c r="E71" s="26">
        <v>1000000</v>
      </c>
    </row>
    <row r="72" spans="1:5" ht="25.5">
      <c r="A72" s="27" t="s">
        <v>193</v>
      </c>
      <c r="B72" s="23" t="s">
        <v>194</v>
      </c>
      <c r="C72" s="24" t="s">
        <v>195</v>
      </c>
      <c r="D72" s="26"/>
      <c r="E72" s="26"/>
    </row>
    <row r="73" spans="1:5" ht="12.75">
      <c r="A73" s="28" t="s">
        <v>196</v>
      </c>
      <c r="B73" s="23" t="s">
        <v>197</v>
      </c>
      <c r="C73" s="19"/>
      <c r="D73" s="20">
        <f>D74+D78+D79</f>
        <v>478456555</v>
      </c>
      <c r="E73" s="20">
        <f>E74+E78+E79</f>
        <v>531885259</v>
      </c>
    </row>
    <row r="74" spans="1:5" ht="25.5">
      <c r="A74" s="27" t="s">
        <v>198</v>
      </c>
      <c r="B74" s="23" t="s">
        <v>199</v>
      </c>
      <c r="C74" s="24" t="s">
        <v>200</v>
      </c>
      <c r="D74" s="26">
        <f>SUM(D75:D77)</f>
        <v>408741355</v>
      </c>
      <c r="E74" s="26">
        <f>SUM(E75:E77)</f>
        <v>446187259</v>
      </c>
    </row>
    <row r="75" spans="1:5" ht="12.75">
      <c r="A75" s="27" t="s">
        <v>201</v>
      </c>
      <c r="B75" s="23" t="s">
        <v>202</v>
      </c>
      <c r="C75" s="24" t="s">
        <v>203</v>
      </c>
      <c r="D75" s="26">
        <v>98175864</v>
      </c>
      <c r="E75" s="26">
        <v>127000000</v>
      </c>
    </row>
    <row r="76" spans="1:5" ht="25.5">
      <c r="A76" s="27" t="s">
        <v>204</v>
      </c>
      <c r="B76" s="23" t="s">
        <v>205</v>
      </c>
      <c r="C76" s="24" t="s">
        <v>206</v>
      </c>
      <c r="D76" s="26">
        <f>144775360+40126131</f>
        <v>184901491</v>
      </c>
      <c r="E76" s="26">
        <v>195749950</v>
      </c>
    </row>
    <row r="77" spans="1:5" ht="25.5">
      <c r="A77" s="27" t="s">
        <v>207</v>
      </c>
      <c r="B77" s="23" t="s">
        <v>208</v>
      </c>
      <c r="C77" s="24" t="s">
        <v>209</v>
      </c>
      <c r="D77" s="26">
        <v>125664000</v>
      </c>
      <c r="E77" s="26">
        <v>123437309</v>
      </c>
    </row>
    <row r="78" spans="1:5" ht="12.75">
      <c r="A78" s="27" t="s">
        <v>210</v>
      </c>
      <c r="B78" s="23" t="s">
        <v>211</v>
      </c>
      <c r="C78" s="24" t="s">
        <v>212</v>
      </c>
      <c r="D78" s="26"/>
      <c r="E78" s="26"/>
    </row>
    <row r="79" spans="1:5" ht="25.5">
      <c r="A79" s="27" t="s">
        <v>213</v>
      </c>
      <c r="B79" s="23" t="s">
        <v>214</v>
      </c>
      <c r="C79" s="24" t="s">
        <v>215</v>
      </c>
      <c r="D79" s="25">
        <f>SUM(D80:D81)</f>
        <v>69715200</v>
      </c>
      <c r="E79" s="25">
        <f>SUM(E80:E81)</f>
        <v>85698000</v>
      </c>
    </row>
    <row r="80" spans="1:5" ht="51">
      <c r="A80" s="27" t="s">
        <v>216</v>
      </c>
      <c r="B80" s="23" t="s">
        <v>217</v>
      </c>
      <c r="C80" s="24" t="s">
        <v>218</v>
      </c>
      <c r="D80" s="26">
        <v>69715200</v>
      </c>
      <c r="E80" s="26">
        <v>85698000</v>
      </c>
    </row>
    <row r="81" spans="1:5" ht="38.25">
      <c r="A81" s="27" t="s">
        <v>219</v>
      </c>
      <c r="B81" s="23" t="s">
        <v>220</v>
      </c>
      <c r="C81" s="24" t="s">
        <v>221</v>
      </c>
      <c r="D81" s="26"/>
      <c r="E81" s="26"/>
    </row>
    <row r="82" spans="1:5" ht="12.75">
      <c r="A82" s="28" t="s">
        <v>222</v>
      </c>
      <c r="B82" s="23" t="s">
        <v>223</v>
      </c>
      <c r="C82" s="19" t="s">
        <v>224</v>
      </c>
      <c r="D82" s="20">
        <f>D83+D94</f>
        <v>73660142</v>
      </c>
      <c r="E82" s="20">
        <f>E83+E94</f>
        <v>165889875</v>
      </c>
    </row>
    <row r="83" spans="1:5" ht="25.5">
      <c r="A83" s="27" t="s">
        <v>225</v>
      </c>
      <c r="B83" s="23" t="s">
        <v>226</v>
      </c>
      <c r="C83" s="24" t="s">
        <v>227</v>
      </c>
      <c r="D83" s="25">
        <f>SUM(D84:D93)</f>
        <v>73660142</v>
      </c>
      <c r="E83" s="25">
        <f>SUM(E84:E93)</f>
        <v>165889875</v>
      </c>
    </row>
    <row r="84" spans="1:5" ht="38.25">
      <c r="A84" s="27" t="s">
        <v>228</v>
      </c>
      <c r="B84" s="23" t="s">
        <v>229</v>
      </c>
      <c r="C84" s="24" t="s">
        <v>230</v>
      </c>
      <c r="D84" s="25"/>
      <c r="E84" s="25"/>
    </row>
    <row r="85" spans="1:5" ht="25.5">
      <c r="A85" s="27" t="s">
        <v>231</v>
      </c>
      <c r="B85" s="23" t="s">
        <v>232</v>
      </c>
      <c r="C85" s="24" t="s">
        <v>233</v>
      </c>
      <c r="D85" s="26"/>
      <c r="E85" s="26"/>
    </row>
    <row r="86" spans="1:5" ht="38.25">
      <c r="A86" s="27" t="s">
        <v>234</v>
      </c>
      <c r="B86" s="23" t="s">
        <v>235</v>
      </c>
      <c r="C86" s="24" t="s">
        <v>236</v>
      </c>
      <c r="D86" s="26"/>
      <c r="E86" s="26"/>
    </row>
    <row r="87" spans="1:5" ht="38.25">
      <c r="A87" s="27" t="s">
        <v>237</v>
      </c>
      <c r="B87" s="23" t="s">
        <v>238</v>
      </c>
      <c r="C87" s="24" t="s">
        <v>239</v>
      </c>
      <c r="D87" s="26">
        <v>69160142</v>
      </c>
      <c r="E87" s="26">
        <v>165889875</v>
      </c>
    </row>
    <row r="88" spans="1:5" ht="51">
      <c r="A88" s="27" t="s">
        <v>240</v>
      </c>
      <c r="B88" s="23" t="s">
        <v>241</v>
      </c>
      <c r="C88" s="24" t="s">
        <v>242</v>
      </c>
      <c r="D88" s="26"/>
      <c r="E88" s="26"/>
    </row>
    <row r="89" spans="1:5" ht="25.5">
      <c r="A89" s="27" t="s">
        <v>243</v>
      </c>
      <c r="B89" s="23" t="s">
        <v>244</v>
      </c>
      <c r="C89" s="24" t="s">
        <v>245</v>
      </c>
      <c r="D89" s="26">
        <v>4500000</v>
      </c>
      <c r="E89" s="26"/>
    </row>
    <row r="90" spans="1:5" ht="25.5">
      <c r="A90" s="27" t="s">
        <v>246</v>
      </c>
      <c r="B90" s="23" t="s">
        <v>247</v>
      </c>
      <c r="C90" s="24" t="s">
        <v>248</v>
      </c>
      <c r="D90" s="26"/>
      <c r="E90" s="26"/>
    </row>
    <row r="91" spans="1:5" ht="38.25">
      <c r="A91" s="27" t="s">
        <v>249</v>
      </c>
      <c r="B91" s="23" t="s">
        <v>250</v>
      </c>
      <c r="C91" s="24" t="s">
        <v>251</v>
      </c>
      <c r="D91" s="26"/>
      <c r="E91" s="26"/>
    </row>
    <row r="92" spans="1:5" ht="51">
      <c r="A92" s="27" t="s">
        <v>252</v>
      </c>
      <c r="B92" s="23" t="s">
        <v>253</v>
      </c>
      <c r="C92" s="24" t="s">
        <v>254</v>
      </c>
      <c r="D92" s="26"/>
      <c r="E92" s="26"/>
    </row>
    <row r="93" spans="1:5" ht="25.5">
      <c r="A93" s="27" t="s">
        <v>255</v>
      </c>
      <c r="B93" s="23" t="s">
        <v>256</v>
      </c>
      <c r="C93" s="24" t="s">
        <v>257</v>
      </c>
      <c r="D93" s="26"/>
      <c r="E93" s="26"/>
    </row>
    <row r="94" spans="1:5" ht="12.75">
      <c r="A94" s="27" t="s">
        <v>258</v>
      </c>
      <c r="B94" s="23" t="s">
        <v>259</v>
      </c>
      <c r="C94" s="24" t="s">
        <v>260</v>
      </c>
      <c r="D94" s="25">
        <f>SUM(D95:D96)</f>
        <v>0</v>
      </c>
      <c r="E94" s="25"/>
    </row>
    <row r="95" spans="1:5" ht="38.25">
      <c r="A95" s="27" t="s">
        <v>261</v>
      </c>
      <c r="B95" s="23" t="s">
        <v>262</v>
      </c>
      <c r="C95" s="24" t="s">
        <v>263</v>
      </c>
      <c r="D95" s="25"/>
      <c r="E95" s="25"/>
    </row>
    <row r="96" spans="1:5" ht="38.25">
      <c r="A96" s="27" t="s">
        <v>264</v>
      </c>
      <c r="B96" s="23" t="s">
        <v>265</v>
      </c>
      <c r="C96" s="24" t="s">
        <v>266</v>
      </c>
      <c r="D96" s="26"/>
      <c r="E96" s="26"/>
    </row>
    <row r="97" spans="1:5" ht="12.75">
      <c r="A97" s="27" t="s">
        <v>267</v>
      </c>
      <c r="B97" s="23" t="s">
        <v>268</v>
      </c>
      <c r="C97" s="24" t="s">
        <v>269</v>
      </c>
      <c r="D97" s="26">
        <f>D98</f>
        <v>520000</v>
      </c>
      <c r="E97" s="26">
        <f>E98</f>
        <v>500000</v>
      </c>
    </row>
    <row r="98" spans="1:5" ht="12.75">
      <c r="A98" s="27" t="s">
        <v>270</v>
      </c>
      <c r="B98" s="23" t="s">
        <v>271</v>
      </c>
      <c r="C98" s="24" t="s">
        <v>272</v>
      </c>
      <c r="D98" s="26">
        <v>520000</v>
      </c>
      <c r="E98" s="26">
        <v>500000</v>
      </c>
    </row>
    <row r="99" spans="1:5" ht="25.5">
      <c r="A99" s="28" t="s">
        <v>273</v>
      </c>
      <c r="B99" s="23" t="s">
        <v>274</v>
      </c>
      <c r="C99" s="19" t="s">
        <v>275</v>
      </c>
      <c r="D99" s="20">
        <f>D100</f>
        <v>0</v>
      </c>
      <c r="E99" s="20"/>
    </row>
    <row r="100" spans="1:5" ht="38.25">
      <c r="A100" s="27" t="s">
        <v>276</v>
      </c>
      <c r="B100" s="23" t="s">
        <v>277</v>
      </c>
      <c r="C100" s="24" t="s">
        <v>278</v>
      </c>
      <c r="D100" s="25">
        <f>D101+D102</f>
        <v>0</v>
      </c>
      <c r="E100" s="25"/>
    </row>
    <row r="101" spans="1:5" ht="51">
      <c r="A101" s="27" t="s">
        <v>279</v>
      </c>
      <c r="B101" s="23" t="s">
        <v>280</v>
      </c>
      <c r="C101" s="24" t="s">
        <v>281</v>
      </c>
      <c r="D101" s="26"/>
      <c r="E101" s="26"/>
    </row>
    <row r="102" spans="1:5" ht="38.25">
      <c r="A102" s="27" t="s">
        <v>282</v>
      </c>
      <c r="B102" s="23" t="s">
        <v>283</v>
      </c>
      <c r="C102" s="24" t="s">
        <v>284</v>
      </c>
      <c r="D102" s="26"/>
      <c r="E102" s="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2003-12-19T10:51:07Z</dcterms:created>
  <dcterms:modified xsi:type="dcterms:W3CDTF">2003-12-19T10:52:29Z</dcterms:modified>
  <cp:category/>
  <cp:version/>
  <cp:contentType/>
  <cp:contentStatus/>
</cp:coreProperties>
</file>